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L:\Ref44\Sachgebiet Förderung\GVFG Bundesprogramm\Bundesprogramm_allgemein\Grundsatz GVFG neu\Formulare Auszahlung VN\"/>
    </mc:Choice>
  </mc:AlternateContent>
  <bookViews>
    <workbookView xWindow="0" yWindow="0" windowWidth="28800" windowHeight="12300"/>
  </bookViews>
  <sheets>
    <sheet name="Tabelle1" sheetId="1" r:id="rId1"/>
  </sheets>
  <definedNames>
    <definedName name="_xlnm.Print_Titles" localSheetId="0">Tabelle1!$1:$2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42" i="1" l="1"/>
  <c r="B41" i="1"/>
  <c r="B39" i="1"/>
  <c r="D29" i="1"/>
  <c r="B29" i="1"/>
  <c r="D20" i="1"/>
  <c r="D10" i="1"/>
  <c r="D34" i="1" s="1"/>
  <c r="E34" i="1" s="1"/>
  <c r="C10" i="1"/>
  <c r="C32" i="1" s="1"/>
  <c r="B10" i="1"/>
  <c r="B30" i="1" s="1"/>
  <c r="E9" i="1"/>
  <c r="D8" i="1"/>
  <c r="D33" i="1" s="1"/>
  <c r="D7" i="1"/>
  <c r="D18" i="1" s="1"/>
  <c r="C8" i="1"/>
  <c r="C31" i="1" s="1"/>
  <c r="C7" i="1"/>
  <c r="C18" i="1" s="1"/>
  <c r="B8" i="1"/>
  <c r="B31" i="1" s="1"/>
  <c r="B7" i="1"/>
  <c r="B18" i="1" s="1"/>
  <c r="E30" i="1" l="1"/>
  <c r="B32" i="1"/>
  <c r="D30" i="1"/>
  <c r="D35" i="1" s="1"/>
  <c r="B16" i="1"/>
  <c r="D32" i="1"/>
  <c r="D31" i="1"/>
  <c r="D16" i="1"/>
  <c r="E6" i="1"/>
  <c r="E32" i="1" l="1"/>
  <c r="E10" i="1"/>
  <c r="E8" i="1"/>
  <c r="E7" i="1"/>
  <c r="C35" i="1"/>
  <c r="E33" i="1"/>
  <c r="E20" i="1" l="1"/>
  <c r="C21" i="1" l="1"/>
  <c r="D21" i="1"/>
  <c r="E31" i="1" l="1"/>
  <c r="E29" i="1"/>
  <c r="E18" i="1"/>
  <c r="E16" i="1"/>
  <c r="B43" i="1"/>
  <c r="E35" i="1" l="1"/>
  <c r="B35" i="1"/>
  <c r="B21" i="1"/>
  <c r="E21" i="1" s="1"/>
  <c r="B45" i="1" l="1"/>
</calcChain>
</file>

<file path=xl/sharedStrings.xml><?xml version="1.0" encoding="utf-8"?>
<sst xmlns="http://schemas.openxmlformats.org/spreadsheetml/2006/main" count="42" uniqueCount="30">
  <si>
    <t>Abschnitt 1</t>
  </si>
  <si>
    <t>Abschnitt 2</t>
  </si>
  <si>
    <t>Abschnitt 3</t>
  </si>
  <si>
    <t>Summe</t>
  </si>
  <si>
    <t>Kontrolle</t>
  </si>
  <si>
    <t>Förderquote Bund 50 %</t>
  </si>
  <si>
    <t>Ermittlung Fördermittel Bund/ Land</t>
  </si>
  <si>
    <t>Gesamtzuwendung Bund</t>
  </si>
  <si>
    <t>Land Grunderneuerung</t>
  </si>
  <si>
    <t>Gesamtzuwendung Land</t>
  </si>
  <si>
    <t>Förderquote Land 25 %</t>
  </si>
  <si>
    <t>Gesamtzuwendung</t>
  </si>
  <si>
    <t>Jahresscheiben</t>
  </si>
  <si>
    <t>Jahrescheiben - beantragte Zuwendung - Bund</t>
  </si>
  <si>
    <t>Hier muss bei mehrjährigen Abschnitten eine Abschätzung des erforderlichen Mittelabflusses erfolgen.</t>
  </si>
  <si>
    <t>Jahrescheiben - beantragte Zuwendung - Land</t>
  </si>
  <si>
    <t>Zusammenfassung</t>
  </si>
  <si>
    <r>
      <t xml:space="preserve">(ggf. prozentual) - </t>
    </r>
    <r>
      <rPr>
        <b/>
        <i/>
        <sz val="10"/>
        <color theme="1"/>
        <rFont val="Arial"/>
        <family val="2"/>
      </rPr>
      <t>Die Schlussrate wird durch LASuV festgelegt und ist</t>
    </r>
    <r>
      <rPr>
        <b/>
        <i/>
        <u/>
        <sz val="10"/>
        <color theme="1"/>
        <rFont val="Arial"/>
        <family val="2"/>
      </rPr>
      <t xml:space="preserve"> nicht</t>
    </r>
    <r>
      <rPr>
        <b/>
        <i/>
        <sz val="10"/>
        <color theme="1"/>
        <rFont val="Arial"/>
        <family val="2"/>
      </rPr>
      <t xml:space="preserve"> durch den Antragsteller auszuweisen.</t>
    </r>
  </si>
  <si>
    <t>Anlage zum Finanzierungsantrag zur Programmaufnahme in das GVFG-Bundesprogramm für Grunderneuerungsvorhaben</t>
  </si>
  <si>
    <t>Land RL ÖPNV</t>
  </si>
  <si>
    <t>zuwendungsfähige Gesamtbaukosten GVFG</t>
  </si>
  <si>
    <t>zuwendungsfähige Baukosten RL ÖPNV</t>
  </si>
  <si>
    <t>Förderquote RL ÖPNV Land 75 %</t>
  </si>
  <si>
    <t>Zuwendung GVFG 2024</t>
  </si>
  <si>
    <t>Zuwendung RL ÖPNV 2024</t>
  </si>
  <si>
    <t>Zuwendung GVFG 2025</t>
  </si>
  <si>
    <t>Zuwendung RL ÖPNV 2025</t>
  </si>
  <si>
    <t>Zuwendung GVFG 2026</t>
  </si>
  <si>
    <t>Zuwendung RL ÖPNV 2026</t>
  </si>
  <si>
    <t xml:space="preserve">Zuwendung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</si>
</sst>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rgb="FF00B050"/>
      <name val="Arial"/>
      <family val="2"/>
    </font>
    <font>
      <b/>
      <sz val="11"/>
      <color theme="1"/>
      <name val="Arial"/>
      <family val="2"/>
    </font>
    <font>
      <b/>
      <i/>
      <sz val="11"/>
      <color theme="1"/>
      <name val="Arial"/>
      <family val="2"/>
    </font>
    <font>
      <sz val="11"/>
      <name val="Arial"/>
      <family val="2"/>
    </font>
    <font>
      <sz val="11"/>
      <color rgb="FF7030A0"/>
      <name val="Arial"/>
      <family val="2"/>
    </font>
    <font>
      <b/>
      <sz val="11"/>
      <color rgb="FF7030A0"/>
      <name val="Arial"/>
      <family val="2"/>
    </font>
    <font>
      <b/>
      <sz val="11"/>
      <color rgb="FF00B050"/>
      <name val="Arial"/>
      <family val="2"/>
    </font>
    <font>
      <b/>
      <sz val="11"/>
      <name val="Arial"/>
      <family val="2"/>
    </font>
    <font>
      <i/>
      <sz val="10"/>
      <color theme="1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i/>
      <sz val="10"/>
      <color theme="1"/>
      <name val="Arial"/>
      <family val="2"/>
    </font>
    <font>
      <b/>
      <i/>
      <u/>
      <sz val="10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CCCC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0" fontId="3" fillId="0" borderId="0" xfId="0" applyFont="1"/>
    <xf numFmtId="0" fontId="4" fillId="0" borderId="0" xfId="0" applyFont="1"/>
    <xf numFmtId="0" fontId="1" fillId="2" borderId="1" xfId="0" applyFont="1" applyFill="1" applyBorder="1"/>
    <xf numFmtId="0" fontId="1" fillId="3" borderId="1" xfId="0" applyFont="1" applyFill="1" applyBorder="1"/>
    <xf numFmtId="0" fontId="6" fillId="4" borderId="1" xfId="0" applyFont="1" applyFill="1" applyBorder="1"/>
    <xf numFmtId="2" fontId="6" fillId="4" borderId="1" xfId="0" applyNumberFormat="1" applyFont="1" applyFill="1" applyBorder="1"/>
    <xf numFmtId="2" fontId="7" fillId="4" borderId="1" xfId="0" applyNumberFormat="1" applyFont="1" applyFill="1" applyBorder="1"/>
    <xf numFmtId="2" fontId="2" fillId="4" borderId="1" xfId="0" applyNumberFormat="1" applyFont="1" applyFill="1" applyBorder="1"/>
    <xf numFmtId="2" fontId="8" fillId="4" borderId="1" xfId="0" applyNumberFormat="1" applyFont="1" applyFill="1" applyBorder="1"/>
    <xf numFmtId="0" fontId="3" fillId="5" borderId="1" xfId="0" applyFont="1" applyFill="1" applyBorder="1"/>
    <xf numFmtId="0" fontId="3" fillId="3" borderId="1" xfId="0" applyFont="1" applyFill="1" applyBorder="1"/>
    <xf numFmtId="0" fontId="3" fillId="2" borderId="1" xfId="0" applyFont="1" applyFill="1" applyBorder="1" applyAlignment="1">
      <alignment horizontal="center"/>
    </xf>
    <xf numFmtId="0" fontId="3" fillId="0" borderId="1" xfId="0" applyFont="1" applyFill="1" applyBorder="1"/>
    <xf numFmtId="0" fontId="5" fillId="0" borderId="0" xfId="0" applyFont="1"/>
    <xf numFmtId="0" fontId="2" fillId="4" borderId="1" xfId="0" applyFont="1" applyFill="1" applyBorder="1"/>
    <xf numFmtId="2" fontId="1" fillId="0" borderId="0" xfId="0" applyNumberFormat="1" applyFont="1"/>
    <xf numFmtId="2" fontId="3" fillId="5" borderId="1" xfId="0" applyNumberFormat="1" applyFont="1" applyFill="1" applyBorder="1"/>
    <xf numFmtId="2" fontId="1" fillId="3" borderId="1" xfId="0" applyNumberFormat="1" applyFont="1" applyFill="1" applyBorder="1"/>
    <xf numFmtId="2" fontId="3" fillId="3" borderId="1" xfId="0" applyNumberFormat="1" applyFont="1" applyFill="1" applyBorder="1"/>
    <xf numFmtId="2" fontId="3" fillId="0" borderId="0" xfId="0" applyNumberFormat="1" applyFont="1"/>
    <xf numFmtId="0" fontId="1" fillId="0" borderId="0" xfId="0" applyFont="1" applyFill="1"/>
    <xf numFmtId="0" fontId="2" fillId="0" borderId="0" xfId="0" applyFont="1" applyFill="1" applyBorder="1"/>
    <xf numFmtId="2" fontId="2" fillId="0" borderId="0" xfId="0" applyNumberFormat="1" applyFont="1" applyFill="1" applyBorder="1"/>
    <xf numFmtId="2" fontId="8" fillId="0" borderId="0" xfId="0" applyNumberFormat="1" applyFont="1" applyFill="1" applyBorder="1"/>
    <xf numFmtId="0" fontId="1" fillId="0" borderId="0" xfId="0" applyFont="1" applyBorder="1" applyAlignment="1">
      <alignment horizontal="left"/>
    </xf>
    <xf numFmtId="2" fontId="5" fillId="0" borderId="0" xfId="0" applyNumberFormat="1" applyFont="1" applyFill="1" applyBorder="1"/>
    <xf numFmtId="2" fontId="9" fillId="0" borderId="0" xfId="0" applyNumberFormat="1" applyFont="1" applyFill="1" applyBorder="1"/>
    <xf numFmtId="0" fontId="3" fillId="5" borderId="1" xfId="0" applyFont="1" applyFill="1" applyBorder="1" applyAlignment="1">
      <alignment horizontal="left"/>
    </xf>
    <xf numFmtId="0" fontId="1" fillId="5" borderId="1" xfId="0" applyFont="1" applyFill="1" applyBorder="1" applyAlignment="1">
      <alignment horizontal="left"/>
    </xf>
    <xf numFmtId="2" fontId="5" fillId="5" borderId="1" xfId="0" applyNumberFormat="1" applyFont="1" applyFill="1" applyBorder="1"/>
    <xf numFmtId="2" fontId="9" fillId="5" borderId="1" xfId="0" applyNumberFormat="1" applyFont="1" applyFill="1" applyBorder="1"/>
    <xf numFmtId="0" fontId="9" fillId="3" borderId="1" xfId="0" applyFont="1" applyFill="1" applyBorder="1" applyAlignment="1">
      <alignment horizontal="left"/>
    </xf>
    <xf numFmtId="2" fontId="5" fillId="3" borderId="1" xfId="0" applyNumberFormat="1" applyFont="1" applyFill="1" applyBorder="1"/>
    <xf numFmtId="2" fontId="9" fillId="3" borderId="1" xfId="0" applyNumberFormat="1" applyFont="1" applyFill="1" applyBorder="1"/>
    <xf numFmtId="0" fontId="5" fillId="3" borderId="1" xfId="0" applyFont="1" applyFill="1" applyBorder="1" applyAlignment="1">
      <alignment horizontal="left"/>
    </xf>
    <xf numFmtId="0" fontId="3" fillId="0" borderId="0" xfId="0" applyFont="1" applyBorder="1" applyAlignment="1">
      <alignment horizontal="left"/>
    </xf>
    <xf numFmtId="0" fontId="11" fillId="0" borderId="0" xfId="0" applyFont="1"/>
    <xf numFmtId="0" fontId="10" fillId="0" borderId="0" xfId="0" applyFont="1" applyBorder="1" applyAlignment="1">
      <alignment horizontal="left"/>
    </xf>
    <xf numFmtId="2" fontId="12" fillId="0" borderId="0" xfId="0" applyNumberFormat="1" applyFont="1" applyFill="1" applyBorder="1"/>
    <xf numFmtId="2" fontId="13" fillId="0" borderId="0" xfId="0" applyNumberFormat="1" applyFont="1" applyFill="1" applyBorder="1"/>
    <xf numFmtId="2" fontId="9" fillId="0" borderId="1" xfId="0" applyNumberFormat="1" applyFont="1" applyFill="1" applyBorder="1"/>
    <xf numFmtId="0" fontId="9" fillId="0" borderId="1" xfId="0" applyFont="1" applyFill="1" applyBorder="1"/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CCCCFF"/>
      <color rgb="FFFF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9"/>
  <sheetViews>
    <sheetView tabSelected="1" zoomScale="85" zoomScaleNormal="85" workbookViewId="0">
      <selection activeCell="H18" sqref="H18"/>
    </sheetView>
  </sheetViews>
  <sheetFormatPr baseColWidth="10" defaultColWidth="11.42578125" defaultRowHeight="15" customHeight="1" x14ac:dyDescent="0.2"/>
  <cols>
    <col min="1" max="1" width="49.42578125" style="1" customWidth="1"/>
    <col min="2" max="5" width="17.7109375" style="1" customWidth="1"/>
    <col min="6" max="6" width="6" style="1" customWidth="1"/>
    <col min="7" max="16384" width="11.42578125" style="1"/>
  </cols>
  <sheetData>
    <row r="1" spans="1:5" ht="15" customHeight="1" x14ac:dyDescent="0.2">
      <c r="A1" s="3" t="s">
        <v>18</v>
      </c>
    </row>
    <row r="2" spans="1:5" ht="15" customHeight="1" x14ac:dyDescent="0.25">
      <c r="A2" s="2"/>
    </row>
    <row r="3" spans="1:5" ht="15" customHeight="1" x14ac:dyDescent="0.25">
      <c r="A3" s="2" t="s">
        <v>6</v>
      </c>
    </row>
    <row r="5" spans="1:5" ht="15" customHeight="1" x14ac:dyDescent="0.25">
      <c r="A5" s="4"/>
      <c r="B5" s="13" t="s">
        <v>0</v>
      </c>
      <c r="C5" s="13" t="s">
        <v>1</v>
      </c>
      <c r="D5" s="13" t="s">
        <v>2</v>
      </c>
      <c r="E5" s="13" t="s">
        <v>3</v>
      </c>
    </row>
    <row r="6" spans="1:5" ht="15" customHeight="1" x14ac:dyDescent="0.25">
      <c r="A6" s="14" t="s">
        <v>20</v>
      </c>
      <c r="B6" s="14">
        <v>11.93</v>
      </c>
      <c r="C6" s="14">
        <v>7.37</v>
      </c>
      <c r="D6" s="14">
        <v>19.53</v>
      </c>
      <c r="E6" s="14">
        <f>SUM(B6:D6)</f>
        <v>38.83</v>
      </c>
    </row>
    <row r="7" spans="1:5" ht="15" customHeight="1" x14ac:dyDescent="0.25">
      <c r="A7" s="6" t="s">
        <v>5</v>
      </c>
      <c r="B7" s="7">
        <f>B6*0.5</f>
        <v>5.9649999999999999</v>
      </c>
      <c r="C7" s="7">
        <f>C6*0.5</f>
        <v>3.6850000000000001</v>
      </c>
      <c r="D7" s="7">
        <f>D6*0.5</f>
        <v>9.7650000000000006</v>
      </c>
      <c r="E7" s="8">
        <f>SUM(B7:D7)</f>
        <v>19.414999999999999</v>
      </c>
    </row>
    <row r="8" spans="1:5" ht="15" customHeight="1" x14ac:dyDescent="0.25">
      <c r="A8" s="16" t="s">
        <v>10</v>
      </c>
      <c r="B8" s="9">
        <f>B6*0.25</f>
        <v>2.9824999999999999</v>
      </c>
      <c r="C8" s="9">
        <f>C6*0.25</f>
        <v>1.8425</v>
      </c>
      <c r="D8" s="9">
        <f>D6*0.25</f>
        <v>4.8825000000000003</v>
      </c>
      <c r="E8" s="10">
        <f>SUM(B8:D8)</f>
        <v>9.7074999999999996</v>
      </c>
    </row>
    <row r="9" spans="1:5" ht="15" customHeight="1" x14ac:dyDescent="0.25">
      <c r="A9" s="43" t="s">
        <v>21</v>
      </c>
      <c r="B9" s="42">
        <v>0.53</v>
      </c>
      <c r="C9" s="42">
        <v>0.22</v>
      </c>
      <c r="D9" s="42">
        <v>1</v>
      </c>
      <c r="E9" s="42">
        <f>SUM(B9:D9)</f>
        <v>1.75</v>
      </c>
    </row>
    <row r="10" spans="1:5" ht="15" customHeight="1" x14ac:dyDescent="0.25">
      <c r="A10" s="16" t="s">
        <v>22</v>
      </c>
      <c r="B10" s="9">
        <f>B9*0.75</f>
        <v>0.39750000000000002</v>
      </c>
      <c r="C10" s="9">
        <f>C9*0.75</f>
        <v>0.16500000000000001</v>
      </c>
      <c r="D10" s="9">
        <f>D9*0.75</f>
        <v>0.75</v>
      </c>
      <c r="E10" s="10">
        <f>SUM(B10:D10)</f>
        <v>1.3125</v>
      </c>
    </row>
    <row r="11" spans="1:5" ht="15" customHeight="1" x14ac:dyDescent="0.25">
      <c r="A11" s="23"/>
      <c r="B11" s="24"/>
      <c r="C11" s="24"/>
      <c r="D11" s="24"/>
      <c r="E11" s="25"/>
    </row>
    <row r="12" spans="1:5" ht="15" customHeight="1" x14ac:dyDescent="0.25">
      <c r="A12" s="2" t="s">
        <v>13</v>
      </c>
      <c r="B12" s="24"/>
      <c r="C12" s="24"/>
      <c r="D12" s="24"/>
      <c r="E12" s="25"/>
    </row>
    <row r="13" spans="1:5" ht="15" customHeight="1" x14ac:dyDescent="0.25">
      <c r="A13" s="2"/>
      <c r="B13" s="24"/>
      <c r="C13" s="24"/>
      <c r="D13" s="24"/>
      <c r="E13" s="25"/>
    </row>
    <row r="14" spans="1:5" ht="15" customHeight="1" x14ac:dyDescent="0.25">
      <c r="A14" s="4" t="s">
        <v>12</v>
      </c>
      <c r="B14" s="13" t="s">
        <v>0</v>
      </c>
      <c r="C14" s="13" t="s">
        <v>1</v>
      </c>
      <c r="D14" s="13" t="s">
        <v>2</v>
      </c>
      <c r="E14" s="13" t="s">
        <v>3</v>
      </c>
    </row>
    <row r="15" spans="1:5" ht="15" customHeight="1" x14ac:dyDescent="0.25">
      <c r="A15" s="29">
        <v>2024</v>
      </c>
      <c r="B15" s="31"/>
      <c r="C15" s="31"/>
      <c r="D15" s="31"/>
      <c r="E15" s="32"/>
    </row>
    <row r="16" spans="1:5" ht="15" customHeight="1" x14ac:dyDescent="0.25">
      <c r="A16" s="30" t="s">
        <v>29</v>
      </c>
      <c r="B16" s="31">
        <f>B7*0.5</f>
        <v>2.9824999999999999</v>
      </c>
      <c r="C16" s="31"/>
      <c r="D16" s="31">
        <f>D7*0.2</f>
        <v>1.9530000000000003</v>
      </c>
      <c r="E16" s="32">
        <f>SUM(B16:D16)</f>
        <v>4.9355000000000002</v>
      </c>
    </row>
    <row r="17" spans="1:6" ht="15" customHeight="1" x14ac:dyDescent="0.25">
      <c r="A17" s="29">
        <v>2025</v>
      </c>
      <c r="B17" s="31"/>
      <c r="C17" s="31"/>
      <c r="D17" s="31"/>
      <c r="E17" s="32"/>
    </row>
    <row r="18" spans="1:6" ht="15" customHeight="1" x14ac:dyDescent="0.25">
      <c r="A18" s="30" t="s">
        <v>29</v>
      </c>
      <c r="B18" s="31">
        <f>B7*0.5</f>
        <v>2.9824999999999999</v>
      </c>
      <c r="C18" s="31">
        <f>C7</f>
        <v>3.6850000000000001</v>
      </c>
      <c r="D18" s="31">
        <f>D7*0.7</f>
        <v>6.8354999999999997</v>
      </c>
      <c r="E18" s="32">
        <f t="shared" ref="E18:E20" si="0">SUM(B18:D18)</f>
        <v>13.503</v>
      </c>
    </row>
    <row r="19" spans="1:6" ht="15" customHeight="1" x14ac:dyDescent="0.25">
      <c r="A19" s="29">
        <v>2026</v>
      </c>
      <c r="B19" s="31"/>
      <c r="C19" s="31"/>
      <c r="D19" s="31"/>
      <c r="E19" s="32"/>
    </row>
    <row r="20" spans="1:6" ht="15" customHeight="1" x14ac:dyDescent="0.25">
      <c r="A20" s="30" t="s">
        <v>29</v>
      </c>
      <c r="B20" s="31"/>
      <c r="C20" s="31"/>
      <c r="D20" s="31">
        <f>D7*0.1</f>
        <v>0.97650000000000015</v>
      </c>
      <c r="E20" s="32">
        <f t="shared" si="0"/>
        <v>0.97650000000000015</v>
      </c>
    </row>
    <row r="21" spans="1:6" ht="15" customHeight="1" x14ac:dyDescent="0.25">
      <c r="A21" s="30" t="s">
        <v>4</v>
      </c>
      <c r="B21" s="31">
        <f>SUM(B16:B20)</f>
        <v>5.9649999999999999</v>
      </c>
      <c r="C21" s="31">
        <f>SUM(C16:C20)</f>
        <v>3.6850000000000001</v>
      </c>
      <c r="D21" s="31">
        <f>SUM(D15:D20)</f>
        <v>9.7649999999999988</v>
      </c>
      <c r="E21" s="32">
        <f>SUM(B21:D21)</f>
        <v>19.414999999999999</v>
      </c>
      <c r="F21" s="17"/>
    </row>
    <row r="22" spans="1:6" ht="15" customHeight="1" x14ac:dyDescent="0.25">
      <c r="A22" s="26"/>
      <c r="B22" s="27"/>
      <c r="C22" s="27"/>
      <c r="D22" s="27"/>
      <c r="E22" s="28"/>
    </row>
    <row r="23" spans="1:6" s="38" customFormat="1" ht="15" customHeight="1" x14ac:dyDescent="0.2">
      <c r="A23" s="39" t="s">
        <v>14</v>
      </c>
      <c r="B23" s="40"/>
      <c r="C23" s="40"/>
      <c r="D23" s="40"/>
      <c r="E23" s="41"/>
    </row>
    <row r="24" spans="1:6" s="38" customFormat="1" ht="15" customHeight="1" x14ac:dyDescent="0.2">
      <c r="A24" s="39" t="s">
        <v>17</v>
      </c>
      <c r="B24" s="40"/>
      <c r="C24" s="40"/>
      <c r="D24" s="40"/>
      <c r="E24" s="41"/>
    </row>
    <row r="25" spans="1:6" ht="15" customHeight="1" x14ac:dyDescent="0.25">
      <c r="A25" s="26"/>
      <c r="B25" s="27"/>
      <c r="C25" s="27"/>
      <c r="D25" s="27"/>
      <c r="E25" s="28"/>
    </row>
    <row r="26" spans="1:6" ht="15" customHeight="1" x14ac:dyDescent="0.25">
      <c r="A26" s="2" t="s">
        <v>15</v>
      </c>
      <c r="B26" s="24"/>
      <c r="C26" s="24"/>
      <c r="D26" s="24"/>
      <c r="E26" s="25"/>
    </row>
    <row r="27" spans="1:6" ht="15" customHeight="1" x14ac:dyDescent="0.25">
      <c r="A27" s="2"/>
      <c r="B27" s="24"/>
      <c r="C27" s="24"/>
      <c r="D27" s="24"/>
      <c r="E27" s="25"/>
    </row>
    <row r="28" spans="1:6" ht="15" customHeight="1" x14ac:dyDescent="0.25">
      <c r="A28" s="4" t="s">
        <v>12</v>
      </c>
      <c r="B28" s="13" t="s">
        <v>0</v>
      </c>
      <c r="C28" s="13" t="s">
        <v>1</v>
      </c>
      <c r="D28" s="13" t="s">
        <v>2</v>
      </c>
      <c r="E28" s="13" t="s">
        <v>3</v>
      </c>
    </row>
    <row r="29" spans="1:6" ht="15" customHeight="1" x14ac:dyDescent="0.25">
      <c r="A29" s="33" t="s">
        <v>23</v>
      </c>
      <c r="B29" s="34">
        <f>B8*0.5</f>
        <v>1.49125</v>
      </c>
      <c r="C29" s="34"/>
      <c r="D29" s="34">
        <f>D8*0.2</f>
        <v>0.97650000000000015</v>
      </c>
      <c r="E29" s="35">
        <f>SUM(B29:D29)</f>
        <v>2.4677500000000001</v>
      </c>
    </row>
    <row r="30" spans="1:6" ht="15" customHeight="1" x14ac:dyDescent="0.25">
      <c r="A30" s="33" t="s">
        <v>24</v>
      </c>
      <c r="B30" s="34">
        <f>B10*0.5</f>
        <v>0.19875000000000001</v>
      </c>
      <c r="C30" s="34"/>
      <c r="D30" s="34">
        <f>D10*0.2</f>
        <v>0.15000000000000002</v>
      </c>
      <c r="E30" s="35">
        <f>SUM(B30:D30)</f>
        <v>0.34875</v>
      </c>
    </row>
    <row r="31" spans="1:6" ht="15" customHeight="1" x14ac:dyDescent="0.25">
      <c r="A31" s="33" t="s">
        <v>25</v>
      </c>
      <c r="B31" s="34">
        <f>B8*0.5</f>
        <v>1.49125</v>
      </c>
      <c r="C31" s="34">
        <f>C8</f>
        <v>1.8425</v>
      </c>
      <c r="D31" s="34">
        <f>D8*0.7</f>
        <v>3.4177499999999998</v>
      </c>
      <c r="E31" s="35">
        <f t="shared" ref="E31:E33" si="1">SUM(B31:D31)</f>
        <v>6.7515000000000001</v>
      </c>
    </row>
    <row r="32" spans="1:6" ht="15" customHeight="1" x14ac:dyDescent="0.25">
      <c r="A32" s="33" t="s">
        <v>26</v>
      </c>
      <c r="B32" s="34">
        <f>B10*0.5</f>
        <v>0.19875000000000001</v>
      </c>
      <c r="C32" s="34">
        <f>C10</f>
        <v>0.16500000000000001</v>
      </c>
      <c r="D32" s="34">
        <f>D10*0.7</f>
        <v>0.52499999999999991</v>
      </c>
      <c r="E32" s="35">
        <f>SUM(B32:D32)</f>
        <v>0.88874999999999993</v>
      </c>
    </row>
    <row r="33" spans="1:6" ht="15" customHeight="1" x14ac:dyDescent="0.25">
      <c r="A33" s="33" t="s">
        <v>27</v>
      </c>
      <c r="B33" s="34"/>
      <c r="C33" s="34"/>
      <c r="D33" s="34">
        <f>D8*0.1</f>
        <v>0.48825000000000007</v>
      </c>
      <c r="E33" s="35">
        <f t="shared" si="1"/>
        <v>0.48825000000000007</v>
      </c>
    </row>
    <row r="34" spans="1:6" ht="15" customHeight="1" x14ac:dyDescent="0.25">
      <c r="A34" s="33" t="s">
        <v>28</v>
      </c>
      <c r="B34" s="34"/>
      <c r="C34" s="34"/>
      <c r="D34" s="34">
        <f>D10*0.1</f>
        <v>7.5000000000000011E-2</v>
      </c>
      <c r="E34" s="35">
        <f>SUM(B34:D34)</f>
        <v>7.5000000000000011E-2</v>
      </c>
    </row>
    <row r="35" spans="1:6" ht="15" customHeight="1" x14ac:dyDescent="0.25">
      <c r="A35" s="36" t="s">
        <v>4</v>
      </c>
      <c r="B35" s="34">
        <f>SUM(B29:B33)</f>
        <v>3.38</v>
      </c>
      <c r="C35" s="34">
        <f>SUM(C29:C33)</f>
        <v>2.0074999999999998</v>
      </c>
      <c r="D35" s="34">
        <f>SUM(D29:D34)</f>
        <v>5.6325000000000003</v>
      </c>
      <c r="E35" s="35">
        <f>SUM(E29:E34)</f>
        <v>11.02</v>
      </c>
    </row>
    <row r="36" spans="1:6" ht="15" customHeight="1" x14ac:dyDescent="0.25">
      <c r="A36" s="26"/>
      <c r="B36" s="24"/>
      <c r="C36" s="24"/>
      <c r="D36" s="24"/>
      <c r="E36" s="25"/>
    </row>
    <row r="37" spans="1:6" ht="15" customHeight="1" x14ac:dyDescent="0.25">
      <c r="A37" s="37" t="s">
        <v>16</v>
      </c>
      <c r="B37" s="24"/>
      <c r="C37" s="24"/>
      <c r="D37" s="24"/>
      <c r="E37" s="25"/>
    </row>
    <row r="38" spans="1:6" ht="15" customHeight="1" x14ac:dyDescent="0.25">
      <c r="A38" s="26"/>
      <c r="B38" s="24"/>
      <c r="C38" s="24"/>
      <c r="D38" s="24"/>
      <c r="E38" s="25"/>
    </row>
    <row r="39" spans="1:6" ht="15" customHeight="1" x14ac:dyDescent="0.25">
      <c r="A39" s="11" t="s">
        <v>7</v>
      </c>
      <c r="B39" s="18">
        <f>E21</f>
        <v>19.414999999999999</v>
      </c>
      <c r="F39" s="22"/>
    </row>
    <row r="41" spans="1:6" ht="15" customHeight="1" x14ac:dyDescent="0.2">
      <c r="A41" s="5" t="s">
        <v>8</v>
      </c>
      <c r="B41" s="19">
        <f>E8</f>
        <v>9.7074999999999996</v>
      </c>
    </row>
    <row r="42" spans="1:6" ht="15" customHeight="1" x14ac:dyDescent="0.2">
      <c r="A42" s="5" t="s">
        <v>19</v>
      </c>
      <c r="B42" s="19">
        <f>E10</f>
        <v>1.3125</v>
      </c>
    </row>
    <row r="43" spans="1:6" ht="15" customHeight="1" x14ac:dyDescent="0.25">
      <c r="A43" s="12" t="s">
        <v>9</v>
      </c>
      <c r="B43" s="20">
        <f>SUM(B41:B42)</f>
        <v>11.02</v>
      </c>
    </row>
    <row r="45" spans="1:6" ht="15" customHeight="1" x14ac:dyDescent="0.25">
      <c r="A45" s="2" t="s">
        <v>11</v>
      </c>
      <c r="B45" s="21">
        <f>B43+B39</f>
        <v>30.434999999999999</v>
      </c>
    </row>
    <row r="49" spans="1:1" ht="15" customHeight="1" x14ac:dyDescent="0.2">
      <c r="A49" s="15"/>
    </row>
  </sheetData>
  <pageMargins left="0.78740157480314965" right="0.78740157480314965" top="0.78740157480314965" bottom="0.78740157480314965" header="0.31496062992125984" footer="0.31496062992125984"/>
  <pageSetup paperSize="9" fitToHeight="0" orientation="landscape" horizontalDpi="1200" verticalDpi="1200" r:id="rId1"/>
  <headerFooter>
    <oddFooter>&amp;CSeite &amp;P von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Tabelle1</vt:lpstr>
      <vt:lpstr>Tabelle1!Drucktitel</vt:lpstr>
    </vt:vector>
  </TitlesOfParts>
  <Company>Landesamt für Straßenbau und Verkehr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Rößger, Heike - LASuV Zentrale</dc:creator>
  <cp:lastModifiedBy>Rößger, Heike - LASuV Zentrale</cp:lastModifiedBy>
  <cp:lastPrinted>2023-06-08T08:53:07Z</cp:lastPrinted>
  <dcterms:created xsi:type="dcterms:W3CDTF">2023-02-01T15:03:40Z</dcterms:created>
  <dcterms:modified xsi:type="dcterms:W3CDTF">2024-01-19T13:51:57Z</dcterms:modified>
</cp:coreProperties>
</file>