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Verweser\CORONA_2022\20_Verwendungsnachweis\"/>
    </mc:Choice>
  </mc:AlternateContent>
  <xr:revisionPtr revIDLastSave="0" documentId="13_ncr:1_{677FCDF1-333C-4E09-9D0A-D8E5A11DFAD5}" xr6:coauthVersionLast="47" xr6:coauthVersionMax="47" xr10:uidLastSave="{00000000-0000-0000-0000-000000000000}"/>
  <bookViews>
    <workbookView xWindow="-120" yWindow="-120" windowWidth="29040" windowHeight="15720" tabRatio="902" firstSheet="2" activeTab="9" xr2:uid="{00000000-000D-0000-FFFF-FFFF00000000}"/>
  </bookViews>
  <sheets>
    <sheet name="Anlage1" sheetId="1" r:id="rId1"/>
    <sheet name="Anl1.1.1_Einnahmen_Verbundtarif" sheetId="7" r:id="rId2"/>
    <sheet name="Anl1.1.2_Einnahmen_EVU_Tarif" sheetId="8" r:id="rId3"/>
    <sheet name="Anl1.1.3_Einnahmen_Haustarif" sheetId="9" r:id="rId4"/>
    <sheet name="Anl1.1.4_Einnahmen_sonstige" sheetId="10" r:id="rId5"/>
    <sheet name="Anl1.3_allgVorschrift" sheetId="5" r:id="rId6"/>
    <sheet name="Anl1.4_Ausgleich_AT" sheetId="2" r:id="rId7"/>
    <sheet name="Anl.1.5-Pauschalen 9-E-Ticket" sheetId="11" r:id="rId8"/>
    <sheet name="Anl1.6_weitErsparnisse" sheetId="6" r:id="rId9"/>
    <sheet name="Anl1.7_BT_VU" sheetId="12" r:id="rId10"/>
  </sheets>
  <definedNames>
    <definedName name="_xlnm.Print_Area" localSheetId="0">Anlage1!$A$1:$H$69</definedName>
    <definedName name="_xlnm.Print_Titles" localSheetId="1">'Anl1.1.1_Einnahmen_Verbundtarif'!$7:$8</definedName>
    <definedName name="_xlnm.Print_Titles" localSheetId="2">'Anl1.1.2_Einnahmen_EVU_Tarif'!$7:$8</definedName>
    <definedName name="_xlnm.Print_Titles" localSheetId="3">'Anl1.1.3_Einnahmen_Haustarif'!$7:$8</definedName>
    <definedName name="_xlnm.Print_Titles" localSheetId="4">'Anl1.1.4_Einnahmen_sonstige'!$8:$8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2" l="1"/>
  <c r="H15" i="12"/>
  <c r="H13" i="12"/>
  <c r="H11" i="12"/>
  <c r="H10" i="12"/>
  <c r="H8" i="12"/>
  <c r="H7" i="12"/>
  <c r="H6" i="12"/>
  <c r="E9" i="12"/>
  <c r="E46" i="1" s="1"/>
  <c r="F9" i="12"/>
  <c r="F46" i="1" s="1"/>
  <c r="G9" i="12"/>
  <c r="G46" i="1" s="1"/>
  <c r="E14" i="12"/>
  <c r="E17" i="12" s="1"/>
  <c r="E47" i="1" s="1"/>
  <c r="F14" i="12"/>
  <c r="F17" i="12" s="1"/>
  <c r="F47" i="1" s="1"/>
  <c r="G14" i="12"/>
  <c r="G17" i="12" s="1"/>
  <c r="G47" i="1" s="1"/>
  <c r="D14" i="12"/>
  <c r="D17" i="12" s="1"/>
  <c r="D47" i="1" s="1"/>
  <c r="D9" i="12"/>
  <c r="D46" i="1" s="1"/>
  <c r="H14" i="12" l="1"/>
  <c r="H17" i="12" s="1"/>
  <c r="G48" i="1"/>
  <c r="F48" i="1"/>
  <c r="E48" i="1"/>
  <c r="D48" i="1"/>
  <c r="H9" i="12"/>
  <c r="F55" i="1"/>
  <c r="E55" i="1"/>
  <c r="H55" i="1" s="1"/>
  <c r="I13" i="10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6" i="6"/>
  <c r="F22" i="6" l="1"/>
  <c r="H47" i="1" l="1"/>
  <c r="H46" i="1"/>
  <c r="H40" i="1"/>
  <c r="H39" i="1"/>
  <c r="H38" i="1"/>
  <c r="H37" i="1"/>
  <c r="H36" i="1"/>
  <c r="H35" i="1"/>
  <c r="H34" i="1"/>
  <c r="H7" i="1"/>
  <c r="H6" i="1"/>
  <c r="H5" i="1"/>
  <c r="E22" i="6" l="1"/>
  <c r="G42" i="1" s="1"/>
  <c r="F9" i="11"/>
  <c r="F10" i="11"/>
  <c r="F11" i="11"/>
  <c r="F12" i="11"/>
  <c r="F13" i="11"/>
  <c r="F14" i="11"/>
  <c r="F15" i="11"/>
  <c r="F17" i="11"/>
  <c r="F18" i="11"/>
  <c r="F19" i="11"/>
  <c r="F20" i="11"/>
  <c r="F8" i="11"/>
  <c r="P19" i="2"/>
  <c r="P18" i="2"/>
  <c r="P17" i="2"/>
  <c r="P16" i="2"/>
  <c r="P15" i="2"/>
  <c r="P14" i="2"/>
  <c r="P13" i="2"/>
  <c r="P12" i="2"/>
  <c r="P11" i="2"/>
  <c r="P10" i="2"/>
  <c r="P9" i="2"/>
  <c r="T19" i="2"/>
  <c r="S19" i="2"/>
  <c r="R19" i="2"/>
  <c r="Q19" i="2"/>
  <c r="T18" i="2"/>
  <c r="S18" i="2"/>
  <c r="R18" i="2"/>
  <c r="Q18" i="2"/>
  <c r="T17" i="2"/>
  <c r="S17" i="2"/>
  <c r="R17" i="2"/>
  <c r="Q17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T9" i="2"/>
  <c r="S9" i="2"/>
  <c r="R9" i="2"/>
  <c r="O20" i="2"/>
  <c r="N20" i="2"/>
  <c r="M20" i="2"/>
  <c r="L20" i="2"/>
  <c r="K20" i="2"/>
  <c r="J20" i="2"/>
  <c r="I20" i="2"/>
  <c r="H20" i="2"/>
  <c r="G20" i="2"/>
  <c r="F20" i="2"/>
  <c r="E20" i="2"/>
  <c r="D20" i="2"/>
  <c r="Q9" i="2"/>
  <c r="F16" i="11" l="1"/>
  <c r="F21" i="11" s="1"/>
  <c r="F54" i="1" s="1"/>
  <c r="F56" i="1" s="1"/>
  <c r="P20" i="2"/>
  <c r="Q20" i="2"/>
  <c r="D41" i="1" s="1"/>
  <c r="S20" i="2"/>
  <c r="F41" i="1" s="1"/>
  <c r="R20" i="2"/>
  <c r="E41" i="1" s="1"/>
  <c r="T20" i="2"/>
  <c r="G41" i="1" s="1"/>
  <c r="H41" i="1" l="1"/>
  <c r="T16" i="5"/>
  <c r="S16" i="5"/>
  <c r="R16" i="5"/>
  <c r="Q16" i="5"/>
  <c r="T15" i="5"/>
  <c r="S15" i="5"/>
  <c r="S17" i="5" s="1"/>
  <c r="R15" i="5"/>
  <c r="R17" i="5" s="1"/>
  <c r="Q15" i="5"/>
  <c r="Q17" i="5" s="1"/>
  <c r="T13" i="5"/>
  <c r="S13" i="5"/>
  <c r="R13" i="5"/>
  <c r="Q13" i="5"/>
  <c r="T12" i="5"/>
  <c r="S12" i="5"/>
  <c r="R12" i="5"/>
  <c r="Q12" i="5"/>
  <c r="T10" i="5"/>
  <c r="S10" i="5"/>
  <c r="R10" i="5"/>
  <c r="Q10" i="5"/>
  <c r="T9" i="5"/>
  <c r="S9" i="5"/>
  <c r="R9" i="5"/>
  <c r="Q9" i="5"/>
  <c r="P16" i="5"/>
  <c r="P15" i="5"/>
  <c r="P13" i="5"/>
  <c r="P12" i="5"/>
  <c r="P10" i="5"/>
  <c r="P9" i="5"/>
  <c r="P10" i="10"/>
  <c r="Q10" i="10"/>
  <c r="R10" i="10"/>
  <c r="S10" i="10"/>
  <c r="P20" i="10"/>
  <c r="Q20" i="10"/>
  <c r="R20" i="10"/>
  <c r="S20" i="10"/>
  <c r="P21" i="10"/>
  <c r="Q21" i="10"/>
  <c r="R21" i="10"/>
  <c r="S21" i="10"/>
  <c r="P22" i="10"/>
  <c r="Q22" i="10"/>
  <c r="R22" i="10"/>
  <c r="S22" i="10"/>
  <c r="S17" i="10"/>
  <c r="R17" i="10"/>
  <c r="Q17" i="10"/>
  <c r="P17" i="10"/>
  <c r="S16" i="10"/>
  <c r="R16" i="10"/>
  <c r="Q16" i="10"/>
  <c r="P16" i="10"/>
  <c r="P18" i="10" s="1"/>
  <c r="S15" i="10"/>
  <c r="R15" i="10"/>
  <c r="Q15" i="10"/>
  <c r="P15" i="10"/>
  <c r="S12" i="10"/>
  <c r="R12" i="10"/>
  <c r="Q12" i="10"/>
  <c r="P12" i="10"/>
  <c r="S11" i="10"/>
  <c r="R11" i="10"/>
  <c r="Q11" i="10"/>
  <c r="P11" i="10"/>
  <c r="O22" i="10"/>
  <c r="O21" i="10"/>
  <c r="O20" i="10"/>
  <c r="O17" i="10"/>
  <c r="O16" i="10"/>
  <c r="O15" i="10"/>
  <c r="O11" i="10"/>
  <c r="O12" i="10"/>
  <c r="O10" i="10"/>
  <c r="S11" i="9"/>
  <c r="R11" i="9"/>
  <c r="Q11" i="9"/>
  <c r="P11" i="9"/>
  <c r="S10" i="9"/>
  <c r="R10" i="9"/>
  <c r="Q10" i="9"/>
  <c r="P10" i="9"/>
  <c r="S9" i="9"/>
  <c r="R9" i="9"/>
  <c r="Q9" i="9"/>
  <c r="P9" i="9"/>
  <c r="O10" i="9"/>
  <c r="O11" i="9"/>
  <c r="O9" i="9"/>
  <c r="O10" i="8"/>
  <c r="O11" i="8"/>
  <c r="O9" i="8"/>
  <c r="S11" i="8"/>
  <c r="R11" i="8"/>
  <c r="Q11" i="8"/>
  <c r="P11" i="8"/>
  <c r="S10" i="8"/>
  <c r="R10" i="8"/>
  <c r="Q10" i="8"/>
  <c r="P10" i="8"/>
  <c r="S9" i="8"/>
  <c r="R9" i="8"/>
  <c r="Q9" i="8"/>
  <c r="P9" i="8"/>
  <c r="S19" i="7"/>
  <c r="R19" i="7"/>
  <c r="Q19" i="7"/>
  <c r="P19" i="7"/>
  <c r="S18" i="7"/>
  <c r="R18" i="7"/>
  <c r="Q18" i="7"/>
  <c r="P18" i="7"/>
  <c r="S17" i="7"/>
  <c r="R17" i="7"/>
  <c r="Q17" i="7"/>
  <c r="P17" i="7"/>
  <c r="S15" i="7"/>
  <c r="R15" i="7"/>
  <c r="Q15" i="7"/>
  <c r="P15" i="7"/>
  <c r="S14" i="7"/>
  <c r="R14" i="7"/>
  <c r="Q14" i="7"/>
  <c r="P14" i="7"/>
  <c r="S13" i="7"/>
  <c r="R13" i="7"/>
  <c r="Q13" i="7"/>
  <c r="P13" i="7"/>
  <c r="S11" i="7"/>
  <c r="R11" i="7"/>
  <c r="Q11" i="7"/>
  <c r="P11" i="7"/>
  <c r="S10" i="7"/>
  <c r="R10" i="7"/>
  <c r="Q10" i="7"/>
  <c r="P10" i="7"/>
  <c r="S9" i="7"/>
  <c r="R9" i="7"/>
  <c r="O19" i="7"/>
  <c r="O18" i="7"/>
  <c r="O17" i="7"/>
  <c r="O15" i="7"/>
  <c r="O14" i="7"/>
  <c r="O13" i="7"/>
  <c r="O11" i="7"/>
  <c r="O10" i="7"/>
  <c r="O9" i="7"/>
  <c r="G8" i="1"/>
  <c r="F8" i="1"/>
  <c r="S20" i="7" l="1"/>
  <c r="R20" i="7"/>
  <c r="S13" i="10"/>
  <c r="P12" i="8"/>
  <c r="Q12" i="8"/>
  <c r="P20" i="7"/>
  <c r="Q20" i="7"/>
  <c r="Q12" i="9"/>
  <c r="R12" i="9"/>
  <c r="S12" i="9"/>
  <c r="P12" i="9"/>
  <c r="R23" i="10"/>
  <c r="P23" i="10"/>
  <c r="Q23" i="10"/>
  <c r="Q13" i="10"/>
  <c r="R13" i="10"/>
  <c r="T17" i="5"/>
  <c r="S23" i="10"/>
  <c r="S18" i="10"/>
  <c r="Q18" i="10"/>
  <c r="R18" i="10"/>
  <c r="P13" i="10"/>
  <c r="O12" i="8"/>
  <c r="R12" i="8"/>
  <c r="S12" i="8"/>
  <c r="G43" i="1"/>
  <c r="G49" i="1" s="1"/>
  <c r="D22" i="6"/>
  <c r="C22" i="6"/>
  <c r="B22" i="6"/>
  <c r="O20" i="7"/>
  <c r="Q9" i="7"/>
  <c r="P9" i="7"/>
  <c r="E8" i="1"/>
  <c r="E42" i="1" l="1"/>
  <c r="D42" i="1"/>
  <c r="F42" i="1"/>
  <c r="F43" i="1" s="1"/>
  <c r="F49" i="1" s="1"/>
  <c r="P11" i="5"/>
  <c r="E20" i="11"/>
  <c r="E19" i="11"/>
  <c r="E18" i="11"/>
  <c r="E17" i="11"/>
  <c r="E16" i="11" s="1"/>
  <c r="E15" i="11"/>
  <c r="E14" i="11"/>
  <c r="E13" i="11"/>
  <c r="E12" i="11"/>
  <c r="E11" i="11"/>
  <c r="E10" i="11"/>
  <c r="E9" i="11"/>
  <c r="E8" i="11"/>
  <c r="H42" i="1" l="1"/>
  <c r="E43" i="1"/>
  <c r="E49" i="1" s="1"/>
  <c r="E21" i="11"/>
  <c r="E54" i="1" s="1"/>
  <c r="E56" i="1" l="1"/>
  <c r="H56" i="1" s="1"/>
  <c r="H54" i="1"/>
  <c r="D25" i="10"/>
  <c r="E25" i="10"/>
  <c r="F25" i="10"/>
  <c r="G25" i="10"/>
  <c r="H25" i="10"/>
  <c r="I25" i="10"/>
  <c r="J25" i="10"/>
  <c r="K25" i="10"/>
  <c r="L25" i="10"/>
  <c r="M25" i="10"/>
  <c r="N25" i="10"/>
  <c r="D26" i="10"/>
  <c r="E26" i="10"/>
  <c r="F26" i="10"/>
  <c r="G26" i="10"/>
  <c r="H26" i="10"/>
  <c r="I26" i="10"/>
  <c r="J26" i="10"/>
  <c r="K26" i="10"/>
  <c r="L26" i="10"/>
  <c r="M26" i="10"/>
  <c r="N26" i="10"/>
  <c r="D27" i="10"/>
  <c r="E27" i="10"/>
  <c r="F27" i="10"/>
  <c r="G27" i="10"/>
  <c r="H27" i="10"/>
  <c r="I27" i="10"/>
  <c r="J27" i="10"/>
  <c r="K27" i="10"/>
  <c r="L27" i="10"/>
  <c r="M27" i="10"/>
  <c r="N27" i="10"/>
  <c r="C26" i="10"/>
  <c r="C27" i="10"/>
  <c r="C25" i="10"/>
  <c r="P26" i="10" l="1"/>
  <c r="S27" i="10"/>
  <c r="G13" i="1" s="1"/>
  <c r="G22" i="1" s="1"/>
  <c r="R25" i="10"/>
  <c r="F11" i="1" s="1"/>
  <c r="R26" i="10"/>
  <c r="Q25" i="10"/>
  <c r="E11" i="1" s="1"/>
  <c r="P25" i="10"/>
  <c r="D11" i="1" s="1"/>
  <c r="R27" i="10"/>
  <c r="F13" i="1" s="1"/>
  <c r="F22" i="1" s="1"/>
  <c r="Q26" i="10"/>
  <c r="S25" i="10"/>
  <c r="G11" i="1" s="1"/>
  <c r="P27" i="10"/>
  <c r="D13" i="1" s="1"/>
  <c r="Q27" i="10"/>
  <c r="E13" i="1" s="1"/>
  <c r="E22" i="1" s="1"/>
  <c r="S26" i="10"/>
  <c r="O25" i="10"/>
  <c r="O26" i="10"/>
  <c r="O27" i="10"/>
  <c r="O19" i="5"/>
  <c r="N19" i="5"/>
  <c r="M19" i="5"/>
  <c r="L19" i="5"/>
  <c r="K19" i="5"/>
  <c r="J19" i="5"/>
  <c r="I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N28" i="10"/>
  <c r="M28" i="10"/>
  <c r="L28" i="10"/>
  <c r="K28" i="10"/>
  <c r="J28" i="10"/>
  <c r="I28" i="10"/>
  <c r="G28" i="10"/>
  <c r="F28" i="10"/>
  <c r="E28" i="10"/>
  <c r="D28" i="10"/>
  <c r="C28" i="10"/>
  <c r="O28" i="10" l="1"/>
  <c r="H11" i="1"/>
  <c r="H13" i="1"/>
  <c r="R18" i="5"/>
  <c r="E26" i="1" s="1"/>
  <c r="R19" i="5"/>
  <c r="S28" i="10"/>
  <c r="G12" i="1"/>
  <c r="Q28" i="10"/>
  <c r="E12" i="1"/>
  <c r="R28" i="10"/>
  <c r="F12" i="1"/>
  <c r="S18" i="5"/>
  <c r="P28" i="10"/>
  <c r="D12" i="1"/>
  <c r="S19" i="5"/>
  <c r="F27" i="1" s="1"/>
  <c r="Q18" i="5"/>
  <c r="T18" i="5"/>
  <c r="Q19" i="5"/>
  <c r="D27" i="1" s="1"/>
  <c r="T19" i="5"/>
  <c r="G27" i="1" s="1"/>
  <c r="E20" i="5"/>
  <c r="G20" i="5"/>
  <c r="H20" i="5"/>
  <c r="K20" i="5"/>
  <c r="P19" i="5"/>
  <c r="D20" i="5"/>
  <c r="Q14" i="5"/>
  <c r="P18" i="5"/>
  <c r="S14" i="5"/>
  <c r="F20" i="5"/>
  <c r="J20" i="5"/>
  <c r="L20" i="5"/>
  <c r="M20" i="5"/>
  <c r="N20" i="5"/>
  <c r="O20" i="5"/>
  <c r="I20" i="5"/>
  <c r="H28" i="10"/>
  <c r="P17" i="5"/>
  <c r="D43" i="1"/>
  <c r="H43" i="1" s="1"/>
  <c r="F26" i="1" l="1"/>
  <c r="F28" i="1" s="1"/>
  <c r="S20" i="5"/>
  <c r="R20" i="5"/>
  <c r="E27" i="1"/>
  <c r="H27" i="1" s="1"/>
  <c r="Q20" i="5"/>
  <c r="D26" i="1"/>
  <c r="D28" i="1" s="1"/>
  <c r="F21" i="1"/>
  <c r="F23" i="1" s="1"/>
  <c r="F14" i="1"/>
  <c r="G21" i="1"/>
  <c r="G23" i="1" s="1"/>
  <c r="G14" i="1"/>
  <c r="G26" i="1"/>
  <c r="G28" i="1" s="1"/>
  <c r="T20" i="5"/>
  <c r="E21" i="1"/>
  <c r="E23" i="1" s="1"/>
  <c r="E14" i="1"/>
  <c r="H12" i="1"/>
  <c r="R14" i="5"/>
  <c r="T14" i="5"/>
  <c r="P20" i="5"/>
  <c r="D8" i="1"/>
  <c r="H8" i="1" s="1"/>
  <c r="G30" i="1" l="1"/>
  <c r="F30" i="1"/>
  <c r="F51" i="1" s="1"/>
  <c r="E28" i="1"/>
  <c r="E30" i="1" s="1"/>
  <c r="E51" i="1" s="1"/>
  <c r="G51" i="1"/>
  <c r="G60" i="1" s="1"/>
  <c r="H28" i="1"/>
  <c r="H26" i="1"/>
  <c r="D49" i="1"/>
  <c r="H49" i="1" s="1"/>
  <c r="H48" i="1"/>
  <c r="D17" i="5"/>
  <c r="E17" i="5"/>
  <c r="D14" i="5"/>
  <c r="E14" i="5"/>
  <c r="D11" i="5"/>
  <c r="E11" i="5"/>
  <c r="C12" i="9"/>
  <c r="D12" i="9"/>
  <c r="C12" i="8"/>
  <c r="D12" i="8"/>
  <c r="D22" i="1"/>
  <c r="H22" i="1" s="1"/>
  <c r="C20" i="7"/>
  <c r="D20" i="7"/>
  <c r="C16" i="7"/>
  <c r="D16" i="7"/>
  <c r="E58" i="1" l="1"/>
  <c r="D14" i="1"/>
  <c r="H14" i="1" s="1"/>
  <c r="D21" i="1"/>
  <c r="C12" i="7"/>
  <c r="D12" i="7"/>
  <c r="D23" i="1" l="1"/>
  <c r="H23" i="1" s="1"/>
  <c r="H21" i="1"/>
  <c r="C13" i="10"/>
  <c r="D13" i="10"/>
  <c r="C18" i="10"/>
  <c r="D18" i="10"/>
  <c r="C23" i="10"/>
  <c r="D23" i="10"/>
  <c r="D30" i="1" l="1"/>
  <c r="H30" i="1" s="1"/>
  <c r="N23" i="10"/>
  <c r="M23" i="10"/>
  <c r="L23" i="10"/>
  <c r="K23" i="10"/>
  <c r="J23" i="10"/>
  <c r="I23" i="10"/>
  <c r="H23" i="10"/>
  <c r="G23" i="10"/>
  <c r="F23" i="10"/>
  <c r="E23" i="10"/>
  <c r="N18" i="10"/>
  <c r="M18" i="10"/>
  <c r="L18" i="10"/>
  <c r="K18" i="10"/>
  <c r="J18" i="10"/>
  <c r="I18" i="10"/>
  <c r="H18" i="10"/>
  <c r="G18" i="10"/>
  <c r="F18" i="10"/>
  <c r="E18" i="10"/>
  <c r="O18" i="10"/>
  <c r="O23" i="10" l="1"/>
  <c r="N13" i="10"/>
  <c r="M13" i="10"/>
  <c r="L13" i="10"/>
  <c r="K13" i="10"/>
  <c r="J13" i="10"/>
  <c r="H13" i="10"/>
  <c r="G13" i="10"/>
  <c r="F13" i="10"/>
  <c r="E13" i="10"/>
  <c r="N12" i="9"/>
  <c r="M12" i="9"/>
  <c r="L12" i="9"/>
  <c r="K12" i="9"/>
  <c r="J12" i="9"/>
  <c r="I12" i="9"/>
  <c r="H12" i="9"/>
  <c r="G12" i="9"/>
  <c r="F12" i="9"/>
  <c r="E12" i="9"/>
  <c r="N12" i="8"/>
  <c r="M12" i="8"/>
  <c r="L12" i="8"/>
  <c r="K12" i="8"/>
  <c r="J12" i="8"/>
  <c r="I12" i="8"/>
  <c r="H12" i="8"/>
  <c r="G12" i="8"/>
  <c r="F12" i="8"/>
  <c r="E12" i="8"/>
  <c r="N20" i="7"/>
  <c r="M20" i="7"/>
  <c r="L20" i="7"/>
  <c r="K20" i="7"/>
  <c r="J20" i="7"/>
  <c r="I20" i="7"/>
  <c r="H20" i="7"/>
  <c r="G20" i="7"/>
  <c r="F20" i="7"/>
  <c r="E20" i="7"/>
  <c r="N16" i="7"/>
  <c r="M16" i="7"/>
  <c r="L16" i="7"/>
  <c r="K16" i="7"/>
  <c r="J16" i="7"/>
  <c r="I16" i="7"/>
  <c r="H16" i="7"/>
  <c r="G16" i="7"/>
  <c r="F16" i="7"/>
  <c r="E16" i="7"/>
  <c r="N12" i="7"/>
  <c r="M12" i="7"/>
  <c r="L12" i="7"/>
  <c r="K12" i="7"/>
  <c r="J12" i="7"/>
  <c r="I12" i="7"/>
  <c r="H12" i="7"/>
  <c r="G12" i="7"/>
  <c r="F12" i="7"/>
  <c r="E12" i="7"/>
  <c r="P16" i="7" l="1"/>
  <c r="O16" i="7"/>
  <c r="R16" i="7"/>
  <c r="Q12" i="7"/>
  <c r="Q16" i="7"/>
  <c r="S12" i="7"/>
  <c r="O12" i="7"/>
  <c r="P12" i="7"/>
  <c r="R12" i="7"/>
  <c r="S16" i="7"/>
  <c r="O13" i="10"/>
  <c r="O12" i="9"/>
  <c r="O17" i="5" l="1"/>
  <c r="N17" i="5"/>
  <c r="M17" i="5"/>
  <c r="L17" i="5"/>
  <c r="K17" i="5"/>
  <c r="J17" i="5"/>
  <c r="I17" i="5"/>
  <c r="H17" i="5"/>
  <c r="G17" i="5"/>
  <c r="F17" i="5"/>
  <c r="P14" i="5"/>
  <c r="O14" i="5"/>
  <c r="N14" i="5"/>
  <c r="M14" i="5"/>
  <c r="L14" i="5"/>
  <c r="K14" i="5"/>
  <c r="J14" i="5"/>
  <c r="I14" i="5"/>
  <c r="H14" i="5"/>
  <c r="G14" i="5"/>
  <c r="F14" i="5"/>
  <c r="F11" i="5"/>
  <c r="G11" i="5"/>
  <c r="H11" i="5"/>
  <c r="I11" i="5"/>
  <c r="J11" i="5"/>
  <c r="K11" i="5"/>
  <c r="L11" i="5"/>
  <c r="M11" i="5"/>
  <c r="N11" i="5"/>
  <c r="O11" i="5"/>
  <c r="S11" i="5" l="1"/>
  <c r="R11" i="5"/>
  <c r="T11" i="5"/>
  <c r="Q11" i="5"/>
  <c r="D51" i="1"/>
  <c r="D58" i="1" l="1"/>
  <c r="D60" i="1"/>
  <c r="H51" i="1"/>
  <c r="E60" i="1" l="1"/>
  <c r="E61" i="1" s="1"/>
  <c r="F60" i="1"/>
  <c r="F61" i="1" s="1"/>
  <c r="F58" i="1" l="1"/>
  <c r="H58" i="1" s="1"/>
  <c r="H61" i="1"/>
  <c r="H60" i="1"/>
</calcChain>
</file>

<file path=xl/sharedStrings.xml><?xml version="1.0" encoding="utf-8"?>
<sst xmlns="http://schemas.openxmlformats.org/spreadsheetml/2006/main" count="430" uniqueCount="182">
  <si>
    <t>Verluste</t>
  </si>
  <si>
    <t>A</t>
  </si>
  <si>
    <t>Verlust Ausgleichsleistungen</t>
  </si>
  <si>
    <t>Verlust</t>
  </si>
  <si>
    <t>Verlust Erstattungsleistung SGB IX</t>
  </si>
  <si>
    <t>Verlust Ausgleichsleistungen aus allgemeinen Vorschriften</t>
  </si>
  <si>
    <t>Summe Verluste</t>
  </si>
  <si>
    <t>verringerte Verkaufsprovisionen</t>
  </si>
  <si>
    <t>geringere Vergütungsleistungen an Subunternehmer</t>
  </si>
  <si>
    <t>eingesparte Personalkosten (z. B. durch Kurzarbeitergeld oder Überstundenabbau)</t>
  </si>
  <si>
    <t>Energie- und Kraftstoffkosteneinsparungen</t>
  </si>
  <si>
    <t>eingesparte Ausgaben aufgrund nicht entstandener Kosten für Wartungsarbeiten und Reparaturen</t>
  </si>
  <si>
    <t>eingesparte Ausgaben aufgrund nicht angefallener Infrastrukturentgelte
(insbesondere Trassen- und Stationsentgelte)</t>
  </si>
  <si>
    <t>Summe Einsparungen</t>
  </si>
  <si>
    <t>Einheit</t>
  </si>
  <si>
    <t>€</t>
  </si>
  <si>
    <t>%</t>
  </si>
  <si>
    <t>begründende Vorschrift/Rechtsgrundlage</t>
  </si>
  <si>
    <t>Position</t>
  </si>
  <si>
    <t>2019 Ist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</si>
  <si>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</si>
  <si>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</si>
  <si>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</si>
  <si>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</si>
  <si>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</si>
  <si>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</si>
  <si>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</si>
  <si>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</si>
  <si>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</si>
  <si>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</si>
  <si>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</si>
  <si>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regulär erwartete Ausgleichsleistung</t>
  </si>
  <si>
    <t>tatsächlich erhaltene Ausgleichsleistung</t>
  </si>
  <si>
    <t>lfd. Nr.</t>
  </si>
  <si>
    <t>Gegenstand</t>
  </si>
  <si>
    <t>tatsächlich erhaltene Ausgleichsleistung im Leistungszeitraum</t>
  </si>
  <si>
    <t>nachgewiesener Vomhundertsatz 2019 gem. § 231 (5) SGB IX</t>
  </si>
  <si>
    <t>festgelegter Vomhundertsatz SGB IX 2019</t>
  </si>
  <si>
    <t>Bezeichnung der allgemeinen Vorschrift</t>
  </si>
  <si>
    <t>Betrag in Euro</t>
  </si>
  <si>
    <r>
      <t xml:space="preserve">Hochrechnung 
</t>
    </r>
    <r>
      <rPr>
        <sz val="9"/>
        <color theme="1"/>
        <rFont val="Calibri"/>
        <family val="2"/>
        <scheme val="minor"/>
      </rPr>
      <t>unter Berücksichtigung vorgenommener Preissteigerungen</t>
    </r>
  </si>
  <si>
    <t>regulär für den beantragten Leistungszeitraum erwartete Ausgleichsleistung aus allgemeinen Vorschriften (detaillierte Darstellung in Anlage 1.3)</t>
  </si>
  <si>
    <t>tatsächlich für den beantragten Leistungszeitraum erhaltene Ausgleichsleistung aus allgemeinen Vorschriften (detaillierte Darstellung in Anlage 1.3)</t>
  </si>
  <si>
    <t xml:space="preserve">davon bereits erhaltene Ausgleichszahlungen vom Aufgabenträger
(detaillierte Darstellung nach Art der Ausgleichsleistung, Angabe der begründenden Vorschrift/Rechtsgrundlage und der jeweiligen Höhe in Anlage 1.4) </t>
  </si>
  <si>
    <t>Antragsteller:</t>
  </si>
  <si>
    <t>Anlage 1.4 (zu Ziffer 671 der Anlage 1):
Ausgleichszahlungen des Aufgabenträgers für coronabedingte Verluste</t>
  </si>
  <si>
    <t>Anlage 1.3 (zu Ziffer 4 der Anlage 1): Minderung anderer (nicht unter Ziffer 1 der Anlage 1 bereits aufgeführter) Ausgleichsleistungen aus allgemeinen Vorschriften</t>
  </si>
  <si>
    <t>Anlage zum Tarifbereich:</t>
  </si>
  <si>
    <t>Einnahmen BRUTTO - 
Summe Verbund</t>
  </si>
  <si>
    <t>Haustarife</t>
  </si>
  <si>
    <t>sonstige Tarife (z. B. SPNV-Semesterticket, EgroNet)</t>
  </si>
  <si>
    <t>Einnahmen BRUTTO - 
Verkehrsunternehmen
(Antragsteller)</t>
  </si>
  <si>
    <t>Tarifbezeichnung:</t>
  </si>
  <si>
    <t xml:space="preserve"> Netto-Fahrgeldeinnahmen</t>
  </si>
  <si>
    <t>Anlage 1.1.1 (zu Ziffer 2 der Anlage 1): Fahrgeldeinnahmen</t>
  </si>
  <si>
    <t>Anlage 1.1.2 (zu Ziffer 2 der Anlage 1): Netto-Fahrgeldeinnahmen</t>
  </si>
  <si>
    <t>Anlage 1.1.3 (zu Ziffer 2 der Anlage 1): Netto-Fahrgeldeinnahmen</t>
  </si>
  <si>
    <t>Anlage 1.1.4 (zu Ziffer 2 der Anlage 1): Netto-Fahrgeldeinnahmen</t>
  </si>
  <si>
    <t>Einnahmen NETTO - 
Verkehrsunternehmen
(Antragsteller)</t>
  </si>
  <si>
    <t>alternativ: erhaltene Ausgleichsleistungen im Referenzzeitraum</t>
  </si>
  <si>
    <t xml:space="preserve">Januar </t>
  </si>
  <si>
    <t>Februar</t>
  </si>
  <si>
    <t>Januar</t>
  </si>
  <si>
    <r>
      <t>Erstattungsleistung nach Anwendung des festgelegten oder nachgewiesenen Vomhundertsatzes 
SGB IX 2019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auf die hochgerechneten Fahrgeldeinnahmen (Ziffer 22)</t>
    </r>
  </si>
  <si>
    <t>B2</t>
  </si>
  <si>
    <t>B1</t>
  </si>
  <si>
    <t>B</t>
  </si>
  <si>
    <r>
      <rPr>
        <b/>
        <sz val="12"/>
        <rFont val="Arial"/>
        <family val="2"/>
      </rPr>
      <t>Einsparungen</t>
    </r>
    <r>
      <rPr>
        <sz val="12"/>
        <rFont val="Arial"/>
        <family val="2"/>
      </rPr>
      <t xml:space="preserve"> </t>
    </r>
  </si>
  <si>
    <t>Erhaltene Zuschüsse von Gebietskörperschaften für Schülerzeitkarten</t>
  </si>
  <si>
    <r>
      <rPr>
        <b/>
        <sz val="11"/>
        <color theme="1"/>
        <rFont val="Arial"/>
        <family val="2"/>
      </rPr>
      <t xml:space="preserve">Summe </t>
    </r>
    <r>
      <rPr>
        <sz val="11"/>
        <color theme="1"/>
        <rFont val="Arial"/>
        <family val="2"/>
      </rPr>
      <t>schadensmindernd anzurechnender Ausgleich nach B2</t>
    </r>
  </si>
  <si>
    <r>
      <rPr>
        <b/>
        <sz val="10"/>
        <rFont val="Arial"/>
        <family val="2"/>
      </rPr>
      <t>Summe</t>
    </r>
    <r>
      <rPr>
        <sz val="10"/>
        <rFont val="Arial"/>
        <family val="2"/>
      </rPr>
      <t xml:space="preserve"> schadensmindernd anzurechnender Ausgleich nach B1</t>
    </r>
  </si>
  <si>
    <t>Summe sonstige Tarife</t>
  </si>
  <si>
    <t>2022 Ist</t>
  </si>
  <si>
    <t>S</t>
  </si>
  <si>
    <t>Hinweis: Bei mehr als drei sonstigen Tarifen bitte die Zeilen 14 - 18 kopieren und unter Zeile 18 einfügen.</t>
  </si>
  <si>
    <t>Bearbeitungshinweis</t>
  </si>
  <si>
    <t>für den Leistungszeitraum 2022 erwartete Ausgleichsleistung aus dem Dienstleistungsauftrag</t>
  </si>
  <si>
    <t>Verlust Netto-Fahrgeldeinnahmen 2022</t>
  </si>
  <si>
    <t>festgelegter Vomhundertsatz SGB IX 2022</t>
  </si>
  <si>
    <t>nachgewiesener Vomhundertsatz 2022 gem. § 231 (5) SGB IX</t>
  </si>
  <si>
    <t>Erstattungsleistung nach Anwendung des festgelegten oder nachgewiesenen Vomhundertsatzes 
SGB IX 2022 auf die tatsächlichen Fahrgeldeinnahmen (Ziffer 23)</t>
  </si>
  <si>
    <t>Einsparungen / Berücksichtigung anderweitig zustehender Ausgleich (vgl. Ziffer VI Nummer 1 i.V.m. Nummer 4 Satz 1 der RL Corona- Billigkeitsleistungen ÖPNV 2022)</t>
  </si>
  <si>
    <t>Summe
Jan - Mai</t>
  </si>
  <si>
    <t>Geltend gemachte Summe an Aufwandspauschalen für den Verkauf des 9-Euro-Tickets (detaillierte Darstellung in Anlage 1.5.1)</t>
  </si>
  <si>
    <t>Ausgaben für die Beteiligung an der Bereitstellung eines Kampagnen- und Vertriebsbaukastens zum 9-Euro-Ticket an Deutschland Mobil 2030 GmbH (detaillierte Darstellung in Anlage 1.5.2)</t>
  </si>
  <si>
    <t>Verlust bzw. Ausgleichsanspruch Aufwandspauschalen 9-Euro-Ticket</t>
  </si>
  <si>
    <t>andere Ausgleichsleistungen aus allgemeinen Vorschriften 
(V 3 b dd RL Corona-Billigkeitsleistungen ÖPNV 2022)</t>
  </si>
  <si>
    <t>Ausgleichsleistungen (V 3 b aa RL Corona-Billigkeitsleistungen ÖPNV 2022)</t>
  </si>
  <si>
    <r>
      <t xml:space="preserve">Netto-Fahrgeldeinnahmen (V 3 b bb RL Corona-Billigkeitsleistungen ÖPNV)
</t>
    </r>
    <r>
      <rPr>
        <sz val="11"/>
        <rFont val="Arial"/>
        <family val="2"/>
      </rPr>
      <t>(detaillierte Darstellung in Anlage 1.1.1 bis 1.1.4)</t>
    </r>
  </si>
  <si>
    <r>
      <t xml:space="preserve">Aufwandspauschalen und Ausgaben aufgrund der Einführung des 9-Euro-Tickets 
(V 3 b ee) RL Corona-Billigkeitsleistungen ÖPNV 2022 - </t>
    </r>
    <r>
      <rPr>
        <i/>
        <sz val="11"/>
        <color theme="1"/>
        <rFont val="Arial"/>
        <family val="2"/>
      </rPr>
      <t>Ausgenommen von der pauschalen Erstattung sind die über die Deutschland mobil 2030 GmbH verkauften Tickets!!</t>
    </r>
    <r>
      <rPr>
        <b/>
        <sz val="11"/>
        <color theme="1"/>
        <rFont val="Arial"/>
        <family val="2"/>
      </rPr>
      <t xml:space="preserve">) </t>
    </r>
  </si>
  <si>
    <t>Anlage 1.5: 
Aufwandspauschalen für die Anpassung der Vertriebsprozesse und für Endkundenkommunikation 
sowie Ausgaben für die Beteiligung an der Bereitstellung eines 
Kampagnen- und Vertriebsbaukastens zum 9-Euro-Ticket</t>
  </si>
  <si>
    <t>Art der Ausgabe des 9-Euro-Tickets</t>
  </si>
  <si>
    <t>Anzahl der 9-Euro-Tickets</t>
  </si>
  <si>
    <t>An Dritte geleistete nachgewiesene Ausgaben für Endkundenkommunikation</t>
  </si>
  <si>
    <t>Personenbedienter Verkauf</t>
  </si>
  <si>
    <t>Großkundenverträge</t>
  </si>
  <si>
    <t>Digitaler Vertrieb</t>
  </si>
  <si>
    <t>Fahrerverkauf</t>
  </si>
  <si>
    <t>Automatenverkauf</t>
  </si>
  <si>
    <t>Verkauf durch Zugbegleiter</t>
  </si>
  <si>
    <t>Ausgabe durch Dritte (z. B. Semestertickets, Jobtickets, Sozialtickets)</t>
  </si>
  <si>
    <t>davon Semestertickets</t>
  </si>
  <si>
    <t>davon Jobtickets</t>
  </si>
  <si>
    <t>davon Sozialtickets</t>
  </si>
  <si>
    <t>davon Sonstige (bitte benennen)</t>
  </si>
  <si>
    <t>Summe Aufwandspauschalen</t>
  </si>
  <si>
    <t>Geleistete Ausgaben für Vertriebsbaukasten</t>
  </si>
  <si>
    <t>Jan-Mai</t>
  </si>
  <si>
    <t>Jun</t>
  </si>
  <si>
    <r>
      <t xml:space="preserve">Anlage 1.6 (zu Ziffer 68 der Anlage 1):
Weitere, unter Ziffer 6 der Anlage 1 nicht aufgeführte Einsparungen 
</t>
    </r>
    <r>
      <rPr>
        <b/>
        <sz val="10"/>
        <color theme="1"/>
        <rFont val="Arial"/>
        <family val="2"/>
      </rPr>
      <t>(vermiedene und eingesparte Aufwendungen, die in direktem ursächlichem Zusammenhang mit der Covid-19-Pandemie stehen)</t>
    </r>
  </si>
  <si>
    <t>weitere Ersparnisse, bitte erläutern (Anlage 1.6 verwenden)</t>
  </si>
  <si>
    <t>D</t>
  </si>
  <si>
    <t>Corona-Schaden (nachrichtlich)</t>
  </si>
  <si>
    <t>9-Euro-Ticket-Schaden (nachrichtlich)</t>
  </si>
  <si>
    <t>Summe Jan - Dez</t>
  </si>
  <si>
    <t>Jul-Aug</t>
  </si>
  <si>
    <t>Sep-Dez</t>
  </si>
  <si>
    <t>Hinweis: Bei mehr als drei allgemeinen Vorschriften bitte die Zeilen 12 - 14 kopieren und unter Zeile 14 einfügen.</t>
  </si>
  <si>
    <t>Bezeichnung der Ausgleichsleistung</t>
  </si>
  <si>
    <t>leistender Aufgabenträger (AT)</t>
  </si>
  <si>
    <t>Abonements</t>
  </si>
  <si>
    <t>Juli-August</t>
  </si>
  <si>
    <t>Erstattungs-pauschale 
pro Ticket</t>
  </si>
  <si>
    <t>Zwischensummen - werden hier im Blatt berechnet</t>
  </si>
  <si>
    <t>Summe 2022</t>
  </si>
  <si>
    <t>Erstattungsleistung SGB IX 
(V 3 b cc RL Corona-Billigkeitsleistungen ÖPNV 2022)</t>
  </si>
  <si>
    <r>
      <rPr>
        <b/>
        <sz val="12"/>
        <rFont val="Arial"/>
        <family val="2"/>
      </rPr>
      <t>Einsparungen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(vermiedene und eingesparte Aufwendungen, die in direktem ursächlichem Zusammenhang mit der Covid-19-Pandemie stehen) 
(V 3 b ff RL Corona-Billigkeitsleistungen ÖPNV 2022)</t>
    </r>
  </si>
  <si>
    <t>Hochrechnung der Einnahmen 2019 unter Berücksichtigung Tarifanpassungen</t>
  </si>
  <si>
    <t>Ist-Einnahmen Januar bis Dezember 2019 (entsprechend V 3 b bb  der o. g. RL)</t>
  </si>
  <si>
    <t>tatsächliche Einnahmen Januar bis Dezember 2022 (entsprechend V 3 b bb  der o. g. RL)</t>
  </si>
  <si>
    <t>E</t>
  </si>
  <si>
    <r>
      <t xml:space="preserve">Gesamtsumme berechneter Schaden 
</t>
    </r>
    <r>
      <rPr>
        <b/>
        <sz val="12"/>
        <color theme="1"/>
        <rFont val="Arial"/>
        <family val="2"/>
      </rPr>
      <t>(Differenz Verluste – Einsparungen Jan - Dez 2022)</t>
    </r>
  </si>
  <si>
    <r>
      <t xml:space="preserve">Gesamtsumme beantragter Schadensausgleich 
</t>
    </r>
    <r>
      <rPr>
        <b/>
        <sz val="12"/>
        <color theme="1"/>
        <rFont val="Arial"/>
        <family val="2"/>
      </rPr>
      <t>(Differenz Verluste – Einsparungen Jan - Jun 2022)</t>
    </r>
  </si>
  <si>
    <t>Bitte Werte hier eintragen.</t>
  </si>
  <si>
    <t>Summen aus Anlagen 1.1.1 bis 1.1.4</t>
  </si>
  <si>
    <t>Summen aus Anlage 1.3</t>
  </si>
  <si>
    <t>Summen aus Anlage 1.5</t>
  </si>
  <si>
    <t>Summen aus Anlage 1.6</t>
  </si>
  <si>
    <t>Summen aus Anlage 1.4</t>
  </si>
  <si>
    <t>Einsparung in Euro</t>
  </si>
  <si>
    <t>Summe
Jan-Dez</t>
  </si>
  <si>
    <r>
      <t xml:space="preserve">Summe
Sep - Dez
</t>
    </r>
    <r>
      <rPr>
        <sz val="10"/>
        <rFont val="Arial"/>
        <family val="2"/>
      </rPr>
      <t>nachrichtlich 
(siehe Antragsformular
 Punkt 1.3)</t>
    </r>
  </si>
  <si>
    <r>
      <t xml:space="preserve">Summe
Juli - Aug
</t>
    </r>
    <r>
      <rPr>
        <sz val="10"/>
        <rFont val="Arial"/>
        <family val="2"/>
      </rPr>
      <t>nachrichtlich 
(siehe Antragsformular Punkt 1.3)</t>
    </r>
  </si>
  <si>
    <t>C1</t>
  </si>
  <si>
    <t>C2</t>
  </si>
  <si>
    <t>a)</t>
  </si>
  <si>
    <r>
      <t>vom AT erhaltener</t>
    </r>
    <r>
      <rPr>
        <b/>
        <sz val="10"/>
        <color theme="8"/>
        <rFont val="Arial"/>
        <family val="2"/>
      </rPr>
      <t xml:space="preserve"> </t>
    </r>
    <r>
      <rPr>
        <b/>
        <sz val="10"/>
        <color theme="1"/>
        <rFont val="Arial"/>
        <family val="2"/>
      </rPr>
      <t>Ausgleich für das BT 
gemäß ÖPNVFinAusG § 1 Abs. 1a:</t>
    </r>
  </si>
  <si>
    <t>b)</t>
  </si>
  <si>
    <t>c)</t>
  </si>
  <si>
    <t>d)</t>
  </si>
  <si>
    <t>e)</t>
  </si>
  <si>
    <t>f)</t>
  </si>
  <si>
    <r>
      <t>Weitere</t>
    </r>
    <r>
      <rPr>
        <sz val="10"/>
        <rFont val="Arial"/>
        <family val="2"/>
      </rPr>
      <t xml:space="preserve"> (in Pos. a) nicht enthaltene) erhaltene</t>
    </r>
    <r>
      <rPr>
        <sz val="10"/>
        <color theme="1"/>
        <rFont val="Arial"/>
        <family val="2"/>
      </rPr>
      <t xml:space="preserve"> Ausgleiche von Gebietskörperschaften für das BT</t>
    </r>
  </si>
  <si>
    <t>g)</t>
  </si>
  <si>
    <t>Gebietskörperschaft(en) bitte benennen:</t>
  </si>
  <si>
    <t>h)</t>
  </si>
  <si>
    <t>(positive oder negative) Änderung sonstiger Zuschüsse zum Ausgleich BT 
(z. B. über Änderung Durchtarifierungsverluste)</t>
  </si>
  <si>
    <t>i)</t>
  </si>
  <si>
    <t>Summe dieser Zuschüsse</t>
  </si>
  <si>
    <t>j)</t>
  </si>
  <si>
    <t>k)</t>
  </si>
  <si>
    <t>l)</t>
  </si>
  <si>
    <t>Ausgleich für das BT gemäß ÖPNVFinAusG § 1 Abs. 1a</t>
  </si>
  <si>
    <t>weitere Ausgleiche für das BT und Schülerzeitkarten</t>
  </si>
  <si>
    <t>Übernahme aus Anl. 1.7</t>
  </si>
  <si>
    <r>
      <t>Übertrag in Anlage 1 Pos.</t>
    </r>
    <r>
      <rPr>
        <b/>
        <sz val="10"/>
        <rFont val="Arial"/>
        <family val="2"/>
      </rPr>
      <t xml:space="preserve"> 71</t>
    </r>
  </si>
  <si>
    <t>Übertrag in Anlage 1 Pos. 72</t>
  </si>
  <si>
    <t>davon in Anlage 1 in der Position "erhaltene Ausgleichsleistung aus allgemeinen Vorschriften" (Pos. 13) bereits enthalten</t>
  </si>
  <si>
    <t>Anlage 1.7 (zu Ziffer 7 der Anlage 1): Ausgleiche für Bildungsticket (BT) und Schülerzeitkarten</t>
  </si>
  <si>
    <r>
      <t xml:space="preserve">Anlage 1.5.1 (zu Ziffer 81 der Anlage 1):
Aufwandspauschalen aufgrund erhöhter Ausgaben für die Anpassung der Vertriebsprozesse für die Endkundenkommunikation wegen des temporär eingeführten 
9-Euro-Tickets
</t>
    </r>
    <r>
      <rPr>
        <i/>
        <sz val="12"/>
        <color theme="1"/>
        <rFont val="Arial"/>
        <family val="2"/>
      </rPr>
      <t>Hinweis: Die über den von der Deutschland Mobil 2030 GmbH eingerichteten Vertrieb verkauften 9-Euro-Tickets sind von der pauschalen Erstattung ausgeschlosssen und dürfen hier nicht angegeben werden.</t>
    </r>
  </si>
  <si>
    <t>Anlage 1.5.2 (zu Ziffer 82 der Anlage 1):
Ausgaben für die Beteiligung an der Bereitstellung eines Kampagnen- und Vertriebsbaukastens 
zum 9-Euro-Ticket</t>
  </si>
  <si>
    <t>anderweitige Förderungen / Erstattungen oder Ausgleichszahlungen für die nach Pos. 1 bis 4 angegebenen Verluste</t>
  </si>
  <si>
    <r>
      <t>Verbundtarif</t>
    </r>
    <r>
      <rPr>
        <sz val="11"/>
        <color theme="1"/>
        <rFont val="Calibri"/>
        <family val="2"/>
        <scheme val="minor"/>
      </rPr>
      <t xml:space="preserve"> (inkl. Ausgleich für AzubiTicket Sachsen)</t>
    </r>
  </si>
  <si>
    <r>
      <t>Tarif der Eisenbahnverkehrsunternehmen</t>
    </r>
    <r>
      <rPr>
        <sz val="11"/>
        <color theme="1"/>
        <rFont val="Calibri"/>
        <family val="2"/>
        <scheme val="minor"/>
      </rPr>
      <t xml:space="preserve"> (2019 = BB DB, 2022 = Deutschlandtarif)  (inkl. Ausgleich für AzubiTicket Sachsen)</t>
    </r>
  </si>
  <si>
    <t>Allgemeine Vorschriften sind Ausgleichszahlungen für tarifliche Bestimmungen und für Fahrpreisermäßigungen.</t>
  </si>
  <si>
    <t>Anlage 1: Übersicht zum Schadensausgleich ÖPNV-RS 2022 (Verwendungsnachweis)</t>
  </si>
  <si>
    <t>"- € " = Werte werden aus den Unteranlagen übernommen</t>
  </si>
  <si>
    <t xml:space="preserve"> Werte sind durch Antragsteller einzutragen</t>
  </si>
  <si>
    <t xml:space="preserve"> keine Eintragungen</t>
  </si>
  <si>
    <t xml:space="preserve"> Legende Spalten D bis H:</t>
  </si>
  <si>
    <t xml:space="preserve"> hier im Blatt berechnete Summen bzw. Differenzen</t>
  </si>
  <si>
    <t>davon in Anlage 1 in der Position "tats. Einnahmen 2022" (Pos. 23) bereits enthalten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</si>
</sst>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theme="8"/>
      <name val="Arial"/>
      <family val="2"/>
    </font>
    <font>
      <i/>
      <sz val="11"/>
      <color theme="1"/>
      <name val="Arial"/>
      <family val="2"/>
    </font>
    <font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b/>
      <sz val="10"/>
      <color theme="8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5" fillId="0" borderId="0"/>
    <xf numFmtId="0" fontId="3" fillId="0" borderId="0"/>
  </cellStyleXfs>
  <cellXfs count="583">
    <xf numFmtId="0" fontId="0" fillId="0" borderId="0" xfId="0"/>
    <xf numFmtId="0" fontId="13" fillId="6" borderId="4" xfId="3" applyFill="1" applyBorder="1" applyAlignment="1">
      <alignment vertical="center" wrapText="1"/>
    </xf>
    <xf numFmtId="0" fontId="13" fillId="6" borderId="12" xfId="3" applyFill="1" applyBorder="1" applyAlignment="1">
      <alignment vertical="center" wrapText="1"/>
    </xf>
    <xf numFmtId="0" fontId="13" fillId="6" borderId="6" xfId="3" applyFill="1" applyBorder="1" applyAlignment="1">
      <alignment vertical="center" wrapText="1"/>
    </xf>
    <xf numFmtId="0" fontId="14" fillId="6" borderId="9" xfId="3" applyFont="1" applyFill="1" applyBorder="1" applyAlignment="1">
      <alignment vertical="center" wrapText="1"/>
    </xf>
    <xf numFmtId="44" fontId="9" fillId="6" borderId="9" xfId="1" applyFont="1" applyFill="1" applyBorder="1" applyAlignment="1">
      <alignment vertical="center"/>
    </xf>
    <xf numFmtId="44" fontId="9" fillId="6" borderId="10" xfId="1" applyFont="1" applyFill="1" applyBorder="1" applyAlignment="1">
      <alignment vertical="center"/>
    </xf>
    <xf numFmtId="44" fontId="0" fillId="0" borderId="12" xfId="1" applyFont="1" applyBorder="1" applyAlignment="1" applyProtection="1">
      <alignment vertical="center"/>
      <protection locked="0"/>
    </xf>
    <xf numFmtId="44" fontId="0" fillId="0" borderId="4" xfId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13" fillId="0" borderId="0" xfId="3" applyAlignment="1" applyProtection="1">
      <alignment vertical="center" wrapText="1"/>
      <protection locked="0"/>
    </xf>
    <xf numFmtId="44" fontId="0" fillId="6" borderId="33" xfId="1" applyFont="1" applyFill="1" applyBorder="1" applyAlignment="1">
      <alignment vertical="center"/>
    </xf>
    <xf numFmtId="44" fontId="0" fillId="4" borderId="25" xfId="1" applyFont="1" applyFill="1" applyBorder="1" applyAlignment="1">
      <alignment vertical="center" wrapText="1"/>
    </xf>
    <xf numFmtId="0" fontId="18" fillId="0" borderId="0" xfId="3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25" fillId="7" borderId="1" xfId="3" applyFont="1" applyFill="1" applyBorder="1" applyAlignment="1">
      <alignment vertical="center" wrapText="1"/>
    </xf>
    <xf numFmtId="44" fontId="9" fillId="6" borderId="41" xfId="1" applyFont="1" applyFill="1" applyBorder="1" applyAlignment="1">
      <alignment vertical="center"/>
    </xf>
    <xf numFmtId="0" fontId="25" fillId="7" borderId="1" xfId="3" applyFont="1" applyFill="1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center"/>
      <protection locked="0"/>
    </xf>
    <xf numFmtId="0" fontId="6" fillId="0" borderId="0" xfId="6" applyAlignment="1" applyProtection="1">
      <alignment vertical="center" wrapText="1"/>
      <protection locked="0"/>
    </xf>
    <xf numFmtId="0" fontId="14" fillId="7" borderId="1" xfId="6" applyFont="1" applyFill="1" applyBorder="1" applyAlignment="1">
      <alignment vertical="center" wrapText="1"/>
    </xf>
    <xf numFmtId="0" fontId="6" fillId="0" borderId="34" xfId="6" applyBorder="1" applyAlignment="1">
      <alignment vertical="center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vertical="center" wrapText="1"/>
    </xf>
    <xf numFmtId="0" fontId="6" fillId="0" borderId="0" xfId="6" applyAlignment="1">
      <alignment vertical="center"/>
    </xf>
    <xf numFmtId="0" fontId="14" fillId="0" borderId="30" xfId="6" applyFont="1" applyBorder="1" applyAlignment="1">
      <alignment vertical="center" wrapText="1"/>
    </xf>
    <xf numFmtId="0" fontId="6" fillId="0" borderId="30" xfId="6" applyBorder="1" applyAlignment="1">
      <alignment horizontal="center" vertical="center" wrapText="1"/>
    </xf>
    <xf numFmtId="0" fontId="6" fillId="0" borderId="30" xfId="6" applyBorder="1" applyAlignment="1">
      <alignment vertical="center" wrapText="1"/>
    </xf>
    <xf numFmtId="17" fontId="14" fillId="8" borderId="23" xfId="6" applyNumberFormat="1" applyFont="1" applyFill="1" applyBorder="1" applyAlignment="1">
      <alignment horizontal="center" vertical="center" wrapText="1"/>
    </xf>
    <xf numFmtId="0" fontId="14" fillId="8" borderId="24" xfId="6" applyFont="1" applyFill="1" applyBorder="1" applyAlignment="1">
      <alignment horizontal="center" vertical="center" wrapText="1"/>
    </xf>
    <xf numFmtId="0" fontId="14" fillId="0" borderId="0" xfId="6" applyFont="1" applyAlignment="1" applyProtection="1">
      <alignment vertical="center" wrapText="1"/>
      <protection locked="0"/>
    </xf>
    <xf numFmtId="0" fontId="14" fillId="4" borderId="20" xfId="6" applyFont="1" applyFill="1" applyBorder="1" applyAlignment="1">
      <alignment vertical="center" wrapText="1"/>
    </xf>
    <xf numFmtId="0" fontId="6" fillId="0" borderId="0" xfId="6" applyAlignment="1" applyProtection="1">
      <alignment horizontal="center" vertical="center" wrapText="1"/>
      <protection locked="0"/>
    </xf>
    <xf numFmtId="17" fontId="14" fillId="8" borderId="6" xfId="6" applyNumberFormat="1" applyFont="1" applyFill="1" applyBorder="1" applyAlignment="1">
      <alignment horizontal="center" vertical="center" wrapText="1"/>
    </xf>
    <xf numFmtId="17" fontId="14" fillId="8" borderId="45" xfId="6" applyNumberFormat="1" applyFont="1" applyFill="1" applyBorder="1" applyAlignment="1">
      <alignment horizontal="center" vertical="center" wrapText="1"/>
    </xf>
    <xf numFmtId="0" fontId="14" fillId="8" borderId="20" xfId="6" applyFont="1" applyFill="1" applyBorder="1" applyAlignment="1">
      <alignment vertical="center" wrapText="1"/>
    </xf>
    <xf numFmtId="44" fontId="0" fillId="8" borderId="25" xfId="1" applyFont="1" applyFill="1" applyBorder="1" applyAlignment="1">
      <alignment vertical="center" wrapText="1"/>
    </xf>
    <xf numFmtId="44" fontId="0" fillId="0" borderId="20" xfId="1" applyFont="1" applyFill="1" applyBorder="1" applyAlignment="1" applyProtection="1">
      <alignment vertical="center" wrapText="1"/>
      <protection locked="0"/>
    </xf>
    <xf numFmtId="17" fontId="17" fillId="4" borderId="0" xfId="3" applyNumberFormat="1" applyFont="1" applyFill="1" applyAlignment="1">
      <alignment horizontal="left" vertical="center" wrapText="1"/>
    </xf>
    <xf numFmtId="17" fontId="17" fillId="4" borderId="44" xfId="3" applyNumberFormat="1" applyFont="1" applyFill="1" applyBorder="1" applyAlignment="1">
      <alignment horizontal="left" vertical="center" wrapText="1"/>
    </xf>
    <xf numFmtId="0" fontId="14" fillId="4" borderId="33" xfId="6" applyFont="1" applyFill="1" applyBorder="1" applyAlignment="1">
      <alignment horizontal="center" vertical="center" wrapText="1"/>
    </xf>
    <xf numFmtId="0" fontId="25" fillId="0" borderId="27" xfId="6" applyFont="1" applyBorder="1" applyAlignment="1" applyProtection="1">
      <alignment horizontal="left" vertical="center" wrapText="1"/>
      <protection locked="0"/>
    </xf>
    <xf numFmtId="17" fontId="17" fillId="4" borderId="32" xfId="6" applyNumberFormat="1" applyFont="1" applyFill="1" applyBorder="1" applyAlignment="1">
      <alignment vertical="center" wrapText="1"/>
    </xf>
    <xf numFmtId="0" fontId="25" fillId="0" borderId="23" xfId="6" applyFont="1" applyBorder="1" applyAlignment="1" applyProtection="1">
      <alignment horizontal="left" vertical="center" wrapText="1"/>
      <protection locked="0"/>
    </xf>
    <xf numFmtId="17" fontId="17" fillId="4" borderId="46" xfId="6" applyNumberFormat="1" applyFont="1" applyFill="1" applyBorder="1" applyAlignment="1">
      <alignment vertical="center" wrapText="1"/>
    </xf>
    <xf numFmtId="17" fontId="17" fillId="4" borderId="34" xfId="3" applyNumberFormat="1" applyFont="1" applyFill="1" applyBorder="1" applyAlignment="1">
      <alignment horizontal="left" vertical="center" wrapText="1"/>
    </xf>
    <xf numFmtId="17" fontId="17" fillId="4" borderId="37" xfId="3" applyNumberFormat="1" applyFont="1" applyFill="1" applyBorder="1" applyAlignment="1">
      <alignment horizontal="left" vertical="center" wrapText="1"/>
    </xf>
    <xf numFmtId="0" fontId="14" fillId="4" borderId="24" xfId="6" applyFont="1" applyFill="1" applyBorder="1" applyAlignment="1">
      <alignment horizontal="center" vertical="center" wrapText="1"/>
    </xf>
    <xf numFmtId="0" fontId="14" fillId="4" borderId="48" xfId="6" applyFont="1" applyFill="1" applyBorder="1" applyAlignment="1">
      <alignment vertical="center" wrapText="1"/>
    </xf>
    <xf numFmtId="44" fontId="0" fillId="4" borderId="48" xfId="1" applyFont="1" applyFill="1" applyBorder="1" applyAlignment="1">
      <alignment vertical="center" wrapText="1"/>
    </xf>
    <xf numFmtId="44" fontId="0" fillId="4" borderId="10" xfId="1" applyFont="1" applyFill="1" applyBorder="1" applyAlignment="1">
      <alignment vertical="center" wrapText="1"/>
    </xf>
    <xf numFmtId="44" fontId="0" fillId="4" borderId="41" xfId="1" applyFont="1" applyFill="1" applyBorder="1" applyAlignment="1">
      <alignment vertical="center" wrapText="1"/>
    </xf>
    <xf numFmtId="0" fontId="14" fillId="4" borderId="49" xfId="6" applyFont="1" applyFill="1" applyBorder="1" applyAlignment="1">
      <alignment vertical="center" wrapText="1"/>
    </xf>
    <xf numFmtId="44" fontId="0" fillId="4" borderId="49" xfId="1" applyFont="1" applyFill="1" applyBorder="1" applyAlignment="1">
      <alignment vertical="center" wrapText="1"/>
    </xf>
    <xf numFmtId="44" fontId="0" fillId="4" borderId="16" xfId="1" applyFont="1" applyFill="1" applyBorder="1" applyAlignment="1">
      <alignment vertical="center" wrapText="1"/>
    </xf>
    <xf numFmtId="44" fontId="0" fillId="4" borderId="42" xfId="1" applyFont="1" applyFill="1" applyBorder="1" applyAlignment="1">
      <alignment vertical="center" wrapText="1"/>
    </xf>
    <xf numFmtId="0" fontId="14" fillId="4" borderId="5" xfId="6" applyFont="1" applyFill="1" applyBorder="1" applyAlignment="1">
      <alignment horizontal="right" vertical="center" wrapText="1" indent="1"/>
    </xf>
    <xf numFmtId="0" fontId="14" fillId="8" borderId="48" xfId="6" applyFont="1" applyFill="1" applyBorder="1" applyAlignment="1">
      <alignment vertical="center" wrapText="1"/>
    </xf>
    <xf numFmtId="44" fontId="0" fillId="8" borderId="48" xfId="1" applyFont="1" applyFill="1" applyBorder="1" applyAlignment="1">
      <alignment vertical="center" wrapText="1"/>
    </xf>
    <xf numFmtId="44" fontId="0" fillId="8" borderId="10" xfId="1" applyFont="1" applyFill="1" applyBorder="1" applyAlignment="1">
      <alignment vertical="center" wrapText="1"/>
    </xf>
    <xf numFmtId="44" fontId="0" fillId="8" borderId="41" xfId="1" applyFont="1" applyFill="1" applyBorder="1" applyAlignment="1">
      <alignment vertical="center" wrapText="1"/>
    </xf>
    <xf numFmtId="0" fontId="14" fillId="8" borderId="23" xfId="6" applyFont="1" applyFill="1" applyBorder="1" applyAlignment="1">
      <alignment horizontal="center" vertical="center" wrapText="1"/>
    </xf>
    <xf numFmtId="0" fontId="28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4" fillId="8" borderId="5" xfId="6" applyFont="1" applyFill="1" applyBorder="1" applyAlignment="1">
      <alignment horizontal="right" vertical="center" wrapText="1" indent="1"/>
    </xf>
    <xf numFmtId="17" fontId="17" fillId="8" borderId="46" xfId="6" applyNumberFormat="1" applyFont="1" applyFill="1" applyBorder="1" applyAlignment="1">
      <alignment vertical="center" wrapText="1"/>
    </xf>
    <xf numFmtId="44" fontId="0" fillId="8" borderId="20" xfId="1" applyFont="1" applyFill="1" applyBorder="1" applyAlignment="1" applyProtection="1">
      <alignment vertical="center" wrapText="1"/>
      <protection locked="0"/>
    </xf>
    <xf numFmtId="0" fontId="25" fillId="8" borderId="23" xfId="6" applyFont="1" applyFill="1" applyBorder="1" applyAlignment="1" applyProtection="1">
      <alignment horizontal="left" vertical="center" wrapText="1"/>
      <protection locked="0"/>
    </xf>
    <xf numFmtId="17" fontId="17" fillId="8" borderId="34" xfId="6" applyNumberFormat="1" applyFont="1" applyFill="1" applyBorder="1" applyAlignment="1">
      <alignment horizontal="left" vertical="center" wrapText="1"/>
    </xf>
    <xf numFmtId="17" fontId="17" fillId="8" borderId="37" xfId="6" applyNumberFormat="1" applyFont="1" applyFill="1" applyBorder="1" applyAlignment="1">
      <alignment horizontal="left" vertical="center" wrapText="1"/>
    </xf>
    <xf numFmtId="0" fontId="8" fillId="8" borderId="12" xfId="3" applyFont="1" applyFill="1" applyBorder="1" applyAlignment="1">
      <alignment vertical="center" wrapText="1"/>
    </xf>
    <xf numFmtId="44" fontId="0" fillId="8" borderId="12" xfId="1" applyFont="1" applyFill="1" applyBorder="1" applyAlignment="1" applyProtection="1">
      <alignment vertical="center"/>
      <protection locked="0"/>
    </xf>
    <xf numFmtId="0" fontId="8" fillId="8" borderId="4" xfId="3" applyFont="1" applyFill="1" applyBorder="1" applyAlignment="1">
      <alignment vertical="center" wrapText="1"/>
    </xf>
    <xf numFmtId="0" fontId="9" fillId="8" borderId="9" xfId="3" applyFont="1" applyFill="1" applyBorder="1" applyAlignment="1">
      <alignment vertical="center" wrapText="1"/>
    </xf>
    <xf numFmtId="44" fontId="9" fillId="8" borderId="9" xfId="1" applyFont="1" applyFill="1" applyBorder="1" applyAlignment="1">
      <alignment vertical="center"/>
    </xf>
    <xf numFmtId="44" fontId="9" fillId="8" borderId="10" xfId="1" applyFont="1" applyFill="1" applyBorder="1" applyAlignment="1">
      <alignment vertical="center"/>
    </xf>
    <xf numFmtId="44" fontId="0" fillId="8" borderId="33" xfId="1" applyFont="1" applyFill="1" applyBorder="1" applyAlignment="1">
      <alignment vertical="center"/>
    </xf>
    <xf numFmtId="44" fontId="0" fillId="8" borderId="25" xfId="1" applyFont="1" applyFill="1" applyBorder="1" applyAlignment="1">
      <alignment vertical="center"/>
    </xf>
    <xf numFmtId="44" fontId="9" fillId="8" borderId="41" xfId="1" applyFont="1" applyFill="1" applyBorder="1" applyAlignment="1">
      <alignment vertical="center"/>
    </xf>
    <xf numFmtId="0" fontId="14" fillId="0" borderId="30" xfId="3" applyFont="1" applyBorder="1" applyAlignment="1">
      <alignment vertical="center"/>
    </xf>
    <xf numFmtId="0" fontId="9" fillId="0" borderId="0" xfId="0" applyFont="1" applyProtection="1"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165" fontId="0" fillId="0" borderId="9" xfId="0" applyNumberFormat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  <xf numFmtId="165" fontId="0" fillId="0" borderId="10" xfId="0" applyNumberForma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7" fontId="0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4" fontId="0" fillId="0" borderId="0" xfId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4" fillId="11" borderId="7" xfId="3" applyFont="1" applyFill="1" applyBorder="1" applyAlignment="1">
      <alignment horizontal="center" vertical="center" wrapText="1"/>
    </xf>
    <xf numFmtId="0" fontId="14" fillId="11" borderId="4" xfId="3" applyFont="1" applyFill="1" applyBorder="1" applyAlignment="1">
      <alignment horizontal="center" vertical="center" wrapText="1"/>
    </xf>
    <xf numFmtId="44" fontId="0" fillId="11" borderId="5" xfId="0" applyNumberFormat="1" applyFill="1" applyBorder="1" applyAlignment="1" applyProtection="1">
      <alignment vertical="center"/>
      <protection locked="0"/>
    </xf>
    <xf numFmtId="44" fontId="0" fillId="11" borderId="6" xfId="0" applyNumberFormat="1" applyFill="1" applyBorder="1" applyAlignment="1" applyProtection="1">
      <alignment vertical="center"/>
      <protection locked="0"/>
    </xf>
    <xf numFmtId="44" fontId="0" fillId="11" borderId="7" xfId="0" applyNumberFormat="1" applyFill="1" applyBorder="1" applyAlignment="1" applyProtection="1">
      <alignment vertical="center"/>
      <protection locked="0"/>
    </xf>
    <xf numFmtId="44" fontId="0" fillId="11" borderId="4" xfId="0" applyNumberFormat="1" applyFill="1" applyBorder="1" applyAlignment="1" applyProtection="1">
      <alignment vertical="center"/>
      <protection locked="0"/>
    </xf>
    <xf numFmtId="44" fontId="0" fillId="11" borderId="47" xfId="0" applyNumberFormat="1" applyFill="1" applyBorder="1" applyAlignment="1" applyProtection="1">
      <alignment vertical="center"/>
      <protection locked="0"/>
    </xf>
    <xf numFmtId="44" fontId="0" fillId="11" borderId="28" xfId="0" applyNumberFormat="1" applyFill="1" applyBorder="1" applyAlignment="1" applyProtection="1">
      <alignment vertical="center"/>
      <protection locked="0"/>
    </xf>
    <xf numFmtId="44" fontId="0" fillId="9" borderId="7" xfId="0" applyNumberFormat="1" applyFill="1" applyBorder="1" applyAlignment="1" applyProtection="1">
      <alignment vertical="center"/>
      <protection locked="0"/>
    </xf>
    <xf numFmtId="44" fontId="0" fillId="9" borderId="4" xfId="0" applyNumberFormat="1" applyFill="1" applyBorder="1" applyAlignment="1" applyProtection="1">
      <alignment vertical="center"/>
      <protection locked="0"/>
    </xf>
    <xf numFmtId="44" fontId="0" fillId="9" borderId="47" xfId="0" applyNumberFormat="1" applyFill="1" applyBorder="1" applyAlignment="1" applyProtection="1">
      <alignment vertical="center"/>
      <protection locked="0"/>
    </xf>
    <xf numFmtId="44" fontId="0" fillId="9" borderId="28" xfId="0" applyNumberFormat="1" applyFill="1" applyBorder="1" applyAlignment="1" applyProtection="1">
      <alignment vertical="center"/>
      <protection locked="0"/>
    </xf>
    <xf numFmtId="44" fontId="0" fillId="11" borderId="11" xfId="0" applyNumberFormat="1" applyFill="1" applyBorder="1" applyAlignment="1" applyProtection="1">
      <alignment vertical="center"/>
      <protection locked="0"/>
    </xf>
    <xf numFmtId="44" fontId="0" fillId="11" borderId="12" xfId="0" applyNumberFormat="1" applyFill="1" applyBorder="1" applyAlignment="1" applyProtection="1">
      <alignment vertical="center"/>
      <protection locked="0"/>
    </xf>
    <xf numFmtId="44" fontId="0" fillId="11" borderId="40" xfId="0" applyNumberFormat="1" applyFill="1" applyBorder="1" applyAlignment="1" applyProtection="1">
      <alignment vertical="center"/>
      <protection locked="0"/>
    </xf>
    <xf numFmtId="44" fontId="0" fillId="11" borderId="9" xfId="0" applyNumberFormat="1" applyFill="1" applyBorder="1" applyAlignment="1" applyProtection="1">
      <alignment vertical="center"/>
      <protection locked="0"/>
    </xf>
    <xf numFmtId="44" fontId="0" fillId="9" borderId="11" xfId="0" applyNumberFormat="1" applyFill="1" applyBorder="1" applyAlignment="1" applyProtection="1">
      <alignment vertical="center"/>
      <protection locked="0"/>
    </xf>
    <xf numFmtId="44" fontId="0" fillId="9" borderId="12" xfId="0" applyNumberFormat="1" applyFill="1" applyBorder="1" applyAlignment="1" applyProtection="1">
      <alignment vertical="center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25" fillId="0" borderId="0" xfId="3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0" fillId="2" borderId="56" xfId="0" applyFill="1" applyBorder="1" applyAlignment="1" applyProtection="1">
      <alignment vertical="center"/>
      <protection locked="0"/>
    </xf>
    <xf numFmtId="44" fontId="0" fillId="5" borderId="56" xfId="0" quotePrefix="1" applyNumberFormat="1" applyFill="1" applyBorder="1" applyAlignment="1" applyProtection="1">
      <alignment vertical="center"/>
      <protection locked="0"/>
    </xf>
    <xf numFmtId="0" fontId="0" fillId="8" borderId="57" xfId="0" applyFill="1" applyBorder="1" applyAlignment="1" applyProtection="1">
      <alignment vertical="center"/>
      <protection locked="0"/>
    </xf>
    <xf numFmtId="44" fontId="11" fillId="0" borderId="4" xfId="1" applyFont="1" applyFill="1" applyBorder="1" applyAlignment="1" applyProtection="1">
      <alignment vertical="center"/>
      <protection locked="0"/>
    </xf>
    <xf numFmtId="44" fontId="20" fillId="8" borderId="12" xfId="1" applyFont="1" applyFill="1" applyBorder="1" applyAlignment="1" applyProtection="1">
      <alignment vertical="center"/>
    </xf>
    <xf numFmtId="0" fontId="13" fillId="0" borderId="0" xfId="3" applyAlignment="1" applyProtection="1">
      <alignment horizontal="center" vertical="center" wrapText="1"/>
      <protection locked="0"/>
    </xf>
    <xf numFmtId="44" fontId="11" fillId="0" borderId="20" xfId="1" applyFont="1" applyFill="1" applyBorder="1" applyAlignment="1" applyProtection="1">
      <alignment vertical="center"/>
      <protection locked="0"/>
    </xf>
    <xf numFmtId="44" fontId="21" fillId="4" borderId="20" xfId="1" applyFont="1" applyFill="1" applyBorder="1" applyAlignment="1" applyProtection="1">
      <alignment vertical="center"/>
    </xf>
    <xf numFmtId="44" fontId="20" fillId="8" borderId="27" xfId="1" applyFont="1" applyFill="1" applyBorder="1" applyAlignment="1" applyProtection="1">
      <alignment vertical="center"/>
    </xf>
    <xf numFmtId="0" fontId="14" fillId="11" borderId="58" xfId="3" applyFont="1" applyFill="1" applyBorder="1" applyAlignment="1">
      <alignment horizontal="center" vertical="center" wrapText="1"/>
    </xf>
    <xf numFmtId="44" fontId="0" fillId="11" borderId="45" xfId="0" applyNumberFormat="1" applyFill="1" applyBorder="1" applyAlignment="1" applyProtection="1">
      <alignment vertical="center"/>
      <protection locked="0"/>
    </xf>
    <xf numFmtId="44" fontId="0" fillId="11" borderId="58" xfId="0" applyNumberFormat="1" applyFill="1" applyBorder="1" applyAlignment="1" applyProtection="1">
      <alignment vertical="center"/>
      <protection locked="0"/>
    </xf>
    <xf numFmtId="44" fontId="0" fillId="11" borderId="39" xfId="0" applyNumberFormat="1" applyFill="1" applyBorder="1" applyAlignment="1" applyProtection="1">
      <alignment vertical="center"/>
      <protection locked="0"/>
    </xf>
    <xf numFmtId="44" fontId="0" fillId="9" borderId="58" xfId="0" applyNumberFormat="1" applyFill="1" applyBorder="1" applyAlignment="1" applyProtection="1">
      <alignment vertical="center"/>
      <protection locked="0"/>
    </xf>
    <xf numFmtId="44" fontId="0" fillId="9" borderId="39" xfId="0" applyNumberFormat="1" applyFill="1" applyBorder="1" applyAlignment="1" applyProtection="1">
      <alignment vertical="center"/>
      <protection locked="0"/>
    </xf>
    <xf numFmtId="0" fontId="14" fillId="8" borderId="1" xfId="3" applyFont="1" applyFill="1" applyBorder="1" applyAlignment="1">
      <alignment vertical="center" wrapText="1"/>
    </xf>
    <xf numFmtId="0" fontId="14" fillId="8" borderId="18" xfId="3" applyFont="1" applyFill="1" applyBorder="1" applyAlignment="1">
      <alignment vertical="center" wrapText="1"/>
    </xf>
    <xf numFmtId="17" fontId="14" fillId="8" borderId="51" xfId="3" applyNumberFormat="1" applyFont="1" applyFill="1" applyBorder="1" applyAlignment="1">
      <alignment horizontal="center" vertical="center" wrapText="1"/>
    </xf>
    <xf numFmtId="17" fontId="14" fillId="8" borderId="18" xfId="3" applyNumberFormat="1" applyFont="1" applyFill="1" applyBorder="1" applyAlignment="1">
      <alignment horizontal="center" vertical="center" wrapText="1"/>
    </xf>
    <xf numFmtId="0" fontId="14" fillId="8" borderId="61" xfId="6" applyFont="1" applyFill="1" applyBorder="1" applyAlignment="1">
      <alignment horizontal="center" vertical="center" wrapText="1"/>
    </xf>
    <xf numFmtId="44" fontId="0" fillId="11" borderId="50" xfId="0" applyNumberFormat="1" applyFill="1" applyBorder="1" applyAlignment="1" applyProtection="1">
      <alignment vertical="center"/>
      <protection locked="0"/>
    </xf>
    <xf numFmtId="0" fontId="14" fillId="11" borderId="22" xfId="6" applyFont="1" applyFill="1" applyBorder="1" applyAlignment="1" applyProtection="1">
      <alignment vertical="center" wrapText="1"/>
      <protection locked="0"/>
    </xf>
    <xf numFmtId="0" fontId="14" fillId="11" borderId="46" xfId="6" applyFont="1" applyFill="1" applyBorder="1" applyAlignment="1" applyProtection="1">
      <alignment vertical="center" wrapText="1"/>
      <protection locked="0"/>
    </xf>
    <xf numFmtId="0" fontId="14" fillId="11" borderId="45" xfId="6" applyFont="1" applyFill="1" applyBorder="1" applyAlignment="1" applyProtection="1">
      <alignment vertical="center" wrapText="1"/>
      <protection locked="0"/>
    </xf>
    <xf numFmtId="44" fontId="0" fillId="9" borderId="50" xfId="0" applyNumberFormat="1" applyFill="1" applyBorder="1" applyAlignment="1" applyProtection="1">
      <alignment vertical="center"/>
      <protection locked="0"/>
    </xf>
    <xf numFmtId="44" fontId="0" fillId="11" borderId="54" xfId="0" applyNumberFormat="1" applyFill="1" applyBorder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25" fillId="0" borderId="0" xfId="3" applyFont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13" borderId="56" xfId="0" applyFill="1" applyBorder="1" applyAlignment="1" applyProtection="1">
      <alignment vertical="center"/>
      <protection locked="0"/>
    </xf>
    <xf numFmtId="44" fontId="0" fillId="14" borderId="56" xfId="0" quotePrefix="1" applyNumberFormat="1" applyFill="1" applyBorder="1" applyAlignment="1" applyProtection="1">
      <alignment vertical="center"/>
      <protection locked="0"/>
    </xf>
    <xf numFmtId="10" fontId="11" fillId="0" borderId="4" xfId="2" applyNumberFormat="1" applyFont="1" applyFill="1" applyBorder="1" applyAlignment="1" applyProtection="1">
      <alignment vertical="center"/>
      <protection locked="0"/>
    </xf>
    <xf numFmtId="0" fontId="25" fillId="7" borderId="29" xfId="3" applyFont="1" applyFill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8" borderId="5" xfId="0" applyFont="1" applyFill="1" applyBorder="1" applyAlignment="1">
      <alignment horizontal="right" vertical="center"/>
    </xf>
    <xf numFmtId="0" fontId="19" fillId="8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horizontal="center" vertical="center"/>
    </xf>
    <xf numFmtId="44" fontId="22" fillId="4" borderId="4" xfId="1" applyFont="1" applyFill="1" applyBorder="1" applyAlignment="1" applyProtection="1">
      <alignment vertical="center"/>
    </xf>
    <xf numFmtId="44" fontId="22" fillId="4" borderId="20" xfId="1" applyFont="1" applyFill="1" applyBorder="1" applyAlignment="1" applyProtection="1">
      <alignment vertical="center"/>
    </xf>
    <xf numFmtId="0" fontId="11" fillId="6" borderId="7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21" fillId="4" borderId="7" xfId="0" applyFont="1" applyFill="1" applyBorder="1" applyAlignment="1">
      <alignment vertical="center"/>
    </xf>
    <xf numFmtId="0" fontId="21" fillId="4" borderId="4" xfId="0" applyFont="1" applyFill="1" applyBorder="1" applyAlignment="1">
      <alignment vertical="center"/>
    </xf>
    <xf numFmtId="0" fontId="21" fillId="4" borderId="4" xfId="0" applyFont="1" applyFill="1" applyBorder="1" applyAlignment="1">
      <alignment horizontal="center" vertical="center"/>
    </xf>
    <xf numFmtId="44" fontId="21" fillId="4" borderId="4" xfId="1" applyFont="1" applyFill="1" applyBorder="1" applyAlignment="1" applyProtection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center" vertical="center"/>
    </xf>
    <xf numFmtId="44" fontId="21" fillId="2" borderId="4" xfId="1" applyFont="1" applyFill="1" applyBorder="1" applyAlignment="1" applyProtection="1">
      <alignment vertical="center"/>
    </xf>
    <xf numFmtId="44" fontId="21" fillId="2" borderId="20" xfId="1" applyFont="1" applyFill="1" applyBorder="1" applyAlignment="1" applyProtection="1">
      <alignment vertical="center"/>
    </xf>
    <xf numFmtId="0" fontId="21" fillId="4" borderId="4" xfId="0" applyFont="1" applyFill="1" applyBorder="1" applyAlignment="1">
      <alignment vertical="top" wrapText="1"/>
    </xf>
    <xf numFmtId="0" fontId="24" fillId="4" borderId="4" xfId="0" applyFont="1" applyFill="1" applyBorder="1" applyAlignment="1">
      <alignment horizontal="center" vertical="center"/>
    </xf>
    <xf numFmtId="44" fontId="24" fillId="4" borderId="4" xfId="1" applyFont="1" applyFill="1" applyBorder="1" applyAlignment="1" applyProtection="1">
      <alignment vertical="center"/>
    </xf>
    <xf numFmtId="44" fontId="24" fillId="4" borderId="20" xfId="1" applyFont="1" applyFill="1" applyBorder="1" applyAlignment="1" applyProtection="1">
      <alignment vertical="center"/>
    </xf>
    <xf numFmtId="0" fontId="11" fillId="6" borderId="4" xfId="0" applyFont="1" applyFill="1" applyBorder="1" applyAlignment="1">
      <alignment horizontal="left" vertical="center"/>
    </xf>
    <xf numFmtId="44" fontId="11" fillId="14" borderId="4" xfId="1" applyFont="1" applyFill="1" applyBorder="1" applyAlignment="1" applyProtection="1">
      <alignment vertical="center"/>
    </xf>
    <xf numFmtId="0" fontId="21" fillId="4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left" vertical="center" wrapText="1"/>
    </xf>
    <xf numFmtId="44" fontId="11" fillId="14" borderId="20" xfId="1" applyFont="1" applyFill="1" applyBorder="1" applyAlignment="1" applyProtection="1">
      <alignment vertical="center"/>
    </xf>
    <xf numFmtId="0" fontId="23" fillId="4" borderId="7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4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44" fontId="0" fillId="14" borderId="4" xfId="1" applyFont="1" applyFill="1" applyBorder="1" applyAlignment="1" applyProtection="1">
      <alignment vertical="center"/>
    </xf>
    <xf numFmtId="0" fontId="21" fillId="4" borderId="14" xfId="0" applyFont="1" applyFill="1" applyBorder="1" applyAlignment="1">
      <alignment vertical="center"/>
    </xf>
    <xf numFmtId="0" fontId="21" fillId="4" borderId="15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center" vertical="center"/>
    </xf>
    <xf numFmtId="44" fontId="21" fillId="4" borderId="15" xfId="1" applyFont="1" applyFill="1" applyBorder="1" applyAlignment="1" applyProtection="1">
      <alignment vertical="center"/>
    </xf>
    <xf numFmtId="44" fontId="21" fillId="4" borderId="49" xfId="1" applyFont="1" applyFill="1" applyBorder="1" applyAlignment="1" applyProtection="1">
      <alignment vertical="center"/>
    </xf>
    <xf numFmtId="44" fontId="0" fillId="2" borderId="20" xfId="0" applyNumberFormat="1" applyFill="1" applyBorder="1" applyAlignment="1">
      <alignment horizontal="center" vertical="center"/>
    </xf>
    <xf numFmtId="44" fontId="0" fillId="14" borderId="20" xfId="0" applyNumberFormat="1" applyFill="1" applyBorder="1" applyAlignment="1">
      <alignment horizontal="center" vertical="center"/>
    </xf>
    <xf numFmtId="44" fontId="0" fillId="14" borderId="4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vertical="center"/>
    </xf>
    <xf numFmtId="0" fontId="19" fillId="8" borderId="18" xfId="0" applyFont="1" applyFill="1" applyBorder="1" applyAlignment="1">
      <alignment horizontal="left" vertical="center"/>
    </xf>
    <xf numFmtId="0" fontId="19" fillId="8" borderId="18" xfId="0" applyFont="1" applyFill="1" applyBorder="1" applyAlignment="1">
      <alignment horizontal="center" vertical="center"/>
    </xf>
    <xf numFmtId="44" fontId="19" fillId="8" borderId="18" xfId="1" applyFont="1" applyFill="1" applyBorder="1" applyAlignment="1" applyProtection="1">
      <alignment vertical="center"/>
    </xf>
    <xf numFmtId="44" fontId="19" fillId="8" borderId="51" xfId="1" applyFont="1" applyFill="1" applyBorder="1" applyAlignment="1" applyProtection="1">
      <alignment vertical="center"/>
    </xf>
    <xf numFmtId="0" fontId="19" fillId="3" borderId="17" xfId="0" applyFont="1" applyFill="1" applyBorder="1" applyAlignment="1">
      <alignment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center" vertical="center"/>
    </xf>
    <xf numFmtId="44" fontId="19" fillId="3" borderId="18" xfId="1" applyFont="1" applyFill="1" applyBorder="1" applyAlignment="1" applyProtection="1">
      <alignment vertical="center"/>
    </xf>
    <xf numFmtId="44" fontId="19" fillId="3" borderId="51" xfId="1" applyFont="1" applyFill="1" applyBorder="1" applyAlignment="1" applyProtection="1">
      <alignment vertical="center"/>
    </xf>
    <xf numFmtId="0" fontId="19" fillId="8" borderId="11" xfId="0" applyFont="1" applyFill="1" applyBorder="1" applyAlignment="1">
      <alignment horizontal="right" vertical="center"/>
    </xf>
    <xf numFmtId="0" fontId="20" fillId="8" borderId="12" xfId="0" applyFont="1" applyFill="1" applyBorder="1" applyAlignment="1">
      <alignment horizontal="left" vertical="center" wrapText="1"/>
    </xf>
    <xf numFmtId="0" fontId="20" fillId="8" borderId="1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 wrapText="1" indent="3"/>
    </xf>
    <xf numFmtId="0" fontId="11" fillId="6" borderId="14" xfId="0" applyFont="1" applyFill="1" applyBorder="1" applyAlignment="1">
      <alignment vertical="center"/>
    </xf>
    <xf numFmtId="0" fontId="11" fillId="6" borderId="15" xfId="0" applyFont="1" applyFill="1" applyBorder="1" applyAlignment="1">
      <alignment horizontal="center" vertical="center"/>
    </xf>
    <xf numFmtId="44" fontId="21" fillId="5" borderId="15" xfId="1" applyFont="1" applyFill="1" applyBorder="1" applyAlignment="1" applyProtection="1">
      <alignment vertical="center"/>
    </xf>
    <xf numFmtId="44" fontId="21" fillId="5" borderId="49" xfId="1" applyFont="1" applyFill="1" applyBorder="1" applyAlignment="1" applyProtection="1">
      <alignment vertical="center"/>
    </xf>
    <xf numFmtId="0" fontId="22" fillId="6" borderId="7" xfId="0" applyFont="1" applyFill="1" applyBorder="1" applyAlignment="1">
      <alignment horizontal="right" vertical="center"/>
    </xf>
    <xf numFmtId="0" fontId="22" fillId="4" borderId="40" xfId="0" applyFont="1" applyFill="1" applyBorder="1" applyAlignment="1">
      <alignment horizontal="right" vertical="center"/>
    </xf>
    <xf numFmtId="0" fontId="21" fillId="4" borderId="4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44" fontId="21" fillId="4" borderId="9" xfId="1" applyFont="1" applyFill="1" applyBorder="1" applyAlignment="1" applyProtection="1">
      <alignment vertical="center"/>
    </xf>
    <xf numFmtId="0" fontId="19" fillId="8" borderId="51" xfId="0" applyFont="1" applyFill="1" applyBorder="1" applyAlignment="1">
      <alignment horizontal="left" vertical="center"/>
    </xf>
    <xf numFmtId="0" fontId="19" fillId="3" borderId="51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horizontal="right" vertical="center"/>
    </xf>
    <xf numFmtId="0" fontId="12" fillId="8" borderId="51" xfId="0" applyFont="1" applyFill="1" applyBorder="1" applyAlignment="1">
      <alignment horizontal="left" vertical="center" wrapText="1"/>
    </xf>
    <xf numFmtId="0" fontId="12" fillId="8" borderId="18" xfId="0" applyFont="1" applyFill="1" applyBorder="1" applyAlignment="1">
      <alignment horizontal="center" vertical="center"/>
    </xf>
    <xf numFmtId="44" fontId="15" fillId="8" borderId="18" xfId="1" applyFont="1" applyFill="1" applyBorder="1" applyAlignment="1" applyProtection="1">
      <alignment vertical="center"/>
    </xf>
    <xf numFmtId="44" fontId="15" fillId="8" borderId="51" xfId="1" applyFont="1" applyFill="1" applyBorder="1" applyAlignment="1" applyProtection="1">
      <alignment vertical="center"/>
    </xf>
    <xf numFmtId="0" fontId="0" fillId="0" borderId="59" xfId="0" applyBorder="1"/>
    <xf numFmtId="0" fontId="0" fillId="0" borderId="0" xfId="0" applyAlignment="1">
      <alignment horizontal="center"/>
    </xf>
    <xf numFmtId="44" fontId="0" fillId="0" borderId="0" xfId="1" applyFont="1" applyBorder="1" applyProtection="1"/>
    <xf numFmtId="0" fontId="0" fillId="0" borderId="60" xfId="0" applyBorder="1"/>
    <xf numFmtId="0" fontId="0" fillId="0" borderId="26" xfId="0" applyBorder="1"/>
    <xf numFmtId="0" fontId="12" fillId="9" borderId="17" xfId="0" applyFont="1" applyFill="1" applyBorder="1" applyAlignment="1">
      <alignment horizontal="right" vertical="center"/>
    </xf>
    <xf numFmtId="0" fontId="12" fillId="9" borderId="51" xfId="0" applyFont="1" applyFill="1" applyBorder="1" applyAlignment="1">
      <alignment horizontal="left" vertical="center" wrapText="1"/>
    </xf>
    <xf numFmtId="0" fontId="12" fillId="9" borderId="18" xfId="0" applyFont="1" applyFill="1" applyBorder="1" applyAlignment="1">
      <alignment horizontal="center" vertical="center"/>
    </xf>
    <xf numFmtId="44" fontId="15" fillId="9" borderId="18" xfId="1" applyFont="1" applyFill="1" applyBorder="1" applyAlignment="1" applyProtection="1">
      <alignment vertical="center"/>
    </xf>
    <xf numFmtId="0" fontId="15" fillId="12" borderId="6" xfId="0" applyFont="1" applyFill="1" applyBorder="1" applyAlignment="1">
      <alignment vertical="center"/>
    </xf>
    <xf numFmtId="0" fontId="15" fillId="12" borderId="6" xfId="0" applyFont="1" applyFill="1" applyBorder="1" applyAlignment="1">
      <alignment horizontal="center" vertical="center"/>
    </xf>
    <xf numFmtId="44" fontId="15" fillId="12" borderId="6" xfId="0" applyNumberFormat="1" applyFont="1" applyFill="1" applyBorder="1" applyAlignment="1">
      <alignment horizontal="center" vertical="center"/>
    </xf>
    <xf numFmtId="44" fontId="15" fillId="12" borderId="24" xfId="0" applyNumberFormat="1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vertical="center"/>
    </xf>
    <xf numFmtId="0" fontId="15" fillId="12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44" fontId="15" fillId="12" borderId="9" xfId="0" applyNumberFormat="1" applyFont="1" applyFill="1" applyBorder="1" applyAlignment="1">
      <alignment horizontal="center" vertical="center"/>
    </xf>
    <xf numFmtId="44" fontId="15" fillId="12" borderId="41" xfId="0" applyNumberFormat="1" applyFont="1" applyFill="1" applyBorder="1" applyAlignment="1">
      <alignment horizontal="center" vertical="center"/>
    </xf>
    <xf numFmtId="0" fontId="14" fillId="8" borderId="31" xfId="6" applyFont="1" applyFill="1" applyBorder="1" applyAlignment="1">
      <alignment horizontal="center" vertical="center" wrapText="1"/>
    </xf>
    <xf numFmtId="0" fontId="14" fillId="8" borderId="27" xfId="6" applyFont="1" applyFill="1" applyBorder="1" applyAlignment="1">
      <alignment horizontal="center" vertical="center" wrapText="1"/>
    </xf>
    <xf numFmtId="0" fontId="14" fillId="8" borderId="32" xfId="6" applyFont="1" applyFill="1" applyBorder="1" applyAlignment="1">
      <alignment horizontal="center" vertical="center" wrapText="1"/>
    </xf>
    <xf numFmtId="17" fontId="17" fillId="8" borderId="21" xfId="6" applyNumberFormat="1" applyFont="1" applyFill="1" applyBorder="1" applyAlignment="1">
      <alignment vertical="center" wrapText="1"/>
    </xf>
    <xf numFmtId="0" fontId="14" fillId="8" borderId="33" xfId="6" applyFont="1" applyFill="1" applyBorder="1" applyAlignment="1">
      <alignment horizontal="center" vertical="center" wrapText="1"/>
    </xf>
    <xf numFmtId="0" fontId="14" fillId="5" borderId="20" xfId="6" applyFont="1" applyFill="1" applyBorder="1" applyAlignment="1">
      <alignment vertical="center" wrapText="1"/>
    </xf>
    <xf numFmtId="44" fontId="0" fillId="4" borderId="25" xfId="1" applyFont="1" applyFill="1" applyBorder="1" applyAlignment="1" applyProtection="1">
      <alignment vertical="center" wrapText="1"/>
    </xf>
    <xf numFmtId="44" fontId="0" fillId="5" borderId="25" xfId="1" applyFont="1" applyFill="1" applyBorder="1" applyAlignment="1" applyProtection="1">
      <alignment vertical="center" wrapText="1"/>
    </xf>
    <xf numFmtId="44" fontId="0" fillId="8" borderId="25" xfId="1" applyFont="1" applyFill="1" applyBorder="1" applyAlignment="1" applyProtection="1">
      <alignment vertical="center" wrapText="1"/>
    </xf>
    <xf numFmtId="44" fontId="0" fillId="8" borderId="10" xfId="1" applyFont="1" applyFill="1" applyBorder="1" applyAlignment="1" applyProtection="1">
      <alignment vertical="center" wrapText="1"/>
    </xf>
    <xf numFmtId="44" fontId="0" fillId="4" borderId="20" xfId="1" applyFont="1" applyFill="1" applyBorder="1" applyAlignment="1" applyProtection="1">
      <alignment vertical="center" wrapText="1"/>
    </xf>
    <xf numFmtId="44" fontId="0" fillId="4" borderId="8" xfId="1" applyFont="1" applyFill="1" applyBorder="1" applyAlignment="1" applyProtection="1">
      <alignment vertical="center" wrapText="1"/>
    </xf>
    <xf numFmtId="44" fontId="0" fillId="8" borderId="48" xfId="1" applyFont="1" applyFill="1" applyBorder="1" applyAlignment="1" applyProtection="1">
      <alignment vertical="center" wrapText="1"/>
    </xf>
    <xf numFmtId="44" fontId="0" fillId="11" borderId="5" xfId="0" applyNumberFormat="1" applyFill="1" applyBorder="1" applyAlignment="1">
      <alignment vertical="center"/>
    </xf>
    <xf numFmtId="44" fontId="0" fillId="11" borderId="6" xfId="0" applyNumberFormat="1" applyFill="1" applyBorder="1" applyAlignment="1">
      <alignment vertical="center"/>
    </xf>
    <xf numFmtId="44" fontId="0" fillId="11" borderId="45" xfId="0" applyNumberFormat="1" applyFill="1" applyBorder="1" applyAlignment="1">
      <alignment vertical="center"/>
    </xf>
    <xf numFmtId="44" fontId="0" fillId="11" borderId="7" xfId="0" applyNumberFormat="1" applyFill="1" applyBorder="1" applyAlignment="1">
      <alignment vertical="center"/>
    </xf>
    <xf numFmtId="44" fontId="0" fillId="11" borderId="4" xfId="0" applyNumberFormat="1" applyFill="1" applyBorder="1" applyAlignment="1">
      <alignment vertical="center"/>
    </xf>
    <xf numFmtId="44" fontId="0" fillId="11" borderId="58" xfId="0" applyNumberFormat="1" applyFill="1" applyBorder="1" applyAlignment="1">
      <alignment vertical="center"/>
    </xf>
    <xf numFmtId="44" fontId="0" fillId="9" borderId="5" xfId="0" applyNumberFormat="1" applyFill="1" applyBorder="1" applyAlignment="1">
      <alignment vertical="center"/>
    </xf>
    <xf numFmtId="44" fontId="0" fillId="9" borderId="6" xfId="0" applyNumberFormat="1" applyFill="1" applyBorder="1" applyAlignment="1">
      <alignment vertical="center"/>
    </xf>
    <xf numFmtId="44" fontId="0" fillId="9" borderId="45" xfId="0" applyNumberFormat="1" applyFill="1" applyBorder="1" applyAlignment="1">
      <alignment vertical="center"/>
    </xf>
    <xf numFmtId="44" fontId="0" fillId="9" borderId="7" xfId="0" applyNumberFormat="1" applyFill="1" applyBorder="1" applyAlignment="1">
      <alignment vertical="center"/>
    </xf>
    <xf numFmtId="44" fontId="0" fillId="9" borderId="4" xfId="0" applyNumberFormat="1" applyFill="1" applyBorder="1" applyAlignment="1">
      <alignment vertical="center"/>
    </xf>
    <xf numFmtId="44" fontId="0" fillId="9" borderId="58" xfId="0" applyNumberFormat="1" applyFill="1" applyBorder="1" applyAlignment="1">
      <alignment vertical="center"/>
    </xf>
    <xf numFmtId="44" fontId="0" fillId="9" borderId="47" xfId="0" applyNumberFormat="1" applyFill="1" applyBorder="1" applyAlignment="1">
      <alignment vertical="center"/>
    </xf>
    <xf numFmtId="44" fontId="0" fillId="9" borderId="28" xfId="0" applyNumberFormat="1" applyFill="1" applyBorder="1" applyAlignment="1">
      <alignment vertical="center"/>
    </xf>
    <xf numFmtId="44" fontId="0" fillId="9" borderId="39" xfId="0" applyNumberFormat="1" applyFill="1" applyBorder="1" applyAlignment="1">
      <alignment vertical="center"/>
    </xf>
    <xf numFmtId="0" fontId="14" fillId="8" borderId="21" xfId="6" applyFont="1" applyFill="1" applyBorder="1" applyAlignment="1">
      <alignment horizontal="center" vertical="center" wrapText="1"/>
    </xf>
    <xf numFmtId="44" fontId="0" fillId="4" borderId="48" xfId="1" applyFont="1" applyFill="1" applyBorder="1" applyAlignment="1" applyProtection="1">
      <alignment vertical="center" wrapText="1"/>
    </xf>
    <xf numFmtId="44" fontId="0" fillId="4" borderId="10" xfId="1" applyFont="1" applyFill="1" applyBorder="1" applyAlignment="1" applyProtection="1">
      <alignment vertical="center" wrapText="1"/>
    </xf>
    <xf numFmtId="44" fontId="0" fillId="4" borderId="41" xfId="1" applyFont="1" applyFill="1" applyBorder="1" applyAlignment="1" applyProtection="1">
      <alignment vertical="center" wrapText="1"/>
    </xf>
    <xf numFmtId="0" fontId="0" fillId="8" borderId="22" xfId="0" applyFill="1" applyBorder="1"/>
    <xf numFmtId="0" fontId="0" fillId="8" borderId="46" xfId="0" applyFill="1" applyBorder="1"/>
    <xf numFmtId="17" fontId="14" fillId="8" borderId="27" xfId="3" applyNumberFormat="1" applyFont="1" applyFill="1" applyBorder="1" applyAlignment="1">
      <alignment horizontal="center" vertical="center" wrapText="1"/>
    </xf>
    <xf numFmtId="17" fontId="14" fillId="8" borderId="4" xfId="3" applyNumberFormat="1" applyFont="1" applyFill="1" applyBorder="1" applyAlignment="1">
      <alignment horizontal="center" vertical="center" wrapText="1"/>
    </xf>
    <xf numFmtId="17" fontId="14" fillId="8" borderId="32" xfId="3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51" xfId="0" applyFill="1" applyBorder="1" applyAlignment="1">
      <alignment vertical="center"/>
    </xf>
    <xf numFmtId="44" fontId="0" fillId="8" borderId="18" xfId="1" applyFont="1" applyFill="1" applyBorder="1" applyAlignment="1" applyProtection="1">
      <alignment vertical="center"/>
    </xf>
    <xf numFmtId="44" fontId="0" fillId="8" borderId="65" xfId="1" applyFont="1" applyFill="1" applyBorder="1" applyAlignment="1" applyProtection="1">
      <alignment vertical="center"/>
    </xf>
    <xf numFmtId="44" fontId="0" fillId="8" borderId="61" xfId="1" applyFont="1" applyFill="1" applyBorder="1" applyAlignment="1" applyProtection="1">
      <alignment vertical="center"/>
    </xf>
    <xf numFmtId="44" fontId="0" fillId="6" borderId="33" xfId="1" applyFont="1" applyFill="1" applyBorder="1" applyAlignment="1" applyProtection="1">
      <alignment vertical="center"/>
    </xf>
    <xf numFmtId="44" fontId="0" fillId="11" borderId="11" xfId="0" applyNumberFormat="1" applyFill="1" applyBorder="1" applyAlignment="1">
      <alignment vertical="center"/>
    </xf>
    <xf numFmtId="44" fontId="0" fillId="11" borderId="12" xfId="0" applyNumberFormat="1" applyFill="1" applyBorder="1" applyAlignment="1">
      <alignment vertical="center"/>
    </xf>
    <xf numFmtId="44" fontId="0" fillId="11" borderId="13" xfId="0" applyNumberFormat="1" applyFill="1" applyBorder="1" applyAlignment="1">
      <alignment vertical="center"/>
    </xf>
    <xf numFmtId="44" fontId="0" fillId="9" borderId="17" xfId="0" applyNumberFormat="1" applyFill="1" applyBorder="1" applyAlignment="1">
      <alignment vertical="center"/>
    </xf>
    <xf numFmtId="44" fontId="0" fillId="9" borderId="18" xfId="0" applyNumberFormat="1" applyFill="1" applyBorder="1" applyAlignment="1">
      <alignment vertical="center"/>
    </xf>
    <xf numFmtId="44" fontId="0" fillId="9" borderId="19" xfId="0" applyNumberFormat="1" applyFill="1" applyBorder="1" applyAlignment="1">
      <alignment vertical="center"/>
    </xf>
    <xf numFmtId="0" fontId="9" fillId="8" borderId="12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165" fontId="0" fillId="0" borderId="9" xfId="0" applyNumberFormat="1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165" fontId="0" fillId="0" borderId="12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4" fontId="0" fillId="2" borderId="12" xfId="1" applyFont="1" applyFill="1" applyBorder="1" applyAlignment="1" applyProtection="1">
      <alignment vertical="center"/>
    </xf>
    <xf numFmtId="0" fontId="0" fillId="0" borderId="4" xfId="0" applyBorder="1" applyAlignment="1">
      <alignment horizontal="right" vertical="center"/>
    </xf>
    <xf numFmtId="44" fontId="0" fillId="0" borderId="4" xfId="1" applyFont="1" applyBorder="1" applyAlignment="1" applyProtection="1">
      <alignment vertical="center"/>
    </xf>
    <xf numFmtId="0" fontId="0" fillId="0" borderId="9" xfId="0" applyBorder="1" applyAlignment="1">
      <alignment horizontal="right" vertical="center"/>
    </xf>
    <xf numFmtId="44" fontId="0" fillId="0" borderId="9" xfId="1" applyFont="1" applyBorder="1" applyAlignment="1" applyProtection="1">
      <alignment vertical="center"/>
    </xf>
    <xf numFmtId="0" fontId="15" fillId="0" borderId="17" xfId="0" applyFont="1" applyBorder="1" applyAlignment="1">
      <alignment horizontal="left" vertical="center"/>
    </xf>
    <xf numFmtId="44" fontId="0" fillId="2" borderId="18" xfId="1" applyFont="1" applyFill="1" applyBorder="1" applyAlignment="1" applyProtection="1">
      <alignment vertical="center"/>
    </xf>
    <xf numFmtId="44" fontId="0" fillId="6" borderId="9" xfId="1" applyFont="1" applyFill="1" applyBorder="1" applyAlignment="1" applyProtection="1">
      <alignment vertical="center"/>
    </xf>
    <xf numFmtId="44" fontId="0" fillId="6" borderId="12" xfId="1" applyFont="1" applyFill="1" applyBorder="1" applyAlignment="1" applyProtection="1">
      <alignment vertical="center"/>
    </xf>
    <xf numFmtId="44" fontId="0" fillId="6" borderId="4" xfId="1" applyFont="1" applyFill="1" applyBorder="1" applyAlignment="1" applyProtection="1">
      <alignment vertical="center"/>
    </xf>
    <xf numFmtId="44" fontId="9" fillId="6" borderId="18" xfId="1" applyFont="1" applyFill="1" applyBorder="1" applyAlignment="1" applyProtection="1">
      <alignment vertical="center"/>
    </xf>
    <xf numFmtId="44" fontId="9" fillId="6" borderId="19" xfId="1" applyFont="1" applyFill="1" applyBorder="1" applyAlignment="1" applyProtection="1">
      <alignment vertical="center"/>
    </xf>
    <xf numFmtId="1" fontId="0" fillId="2" borderId="18" xfId="1" applyNumberFormat="1" applyFont="1" applyFill="1" applyBorder="1" applyAlignment="1" applyProtection="1">
      <alignment vertical="center"/>
    </xf>
    <xf numFmtId="0" fontId="9" fillId="8" borderId="35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9" fillId="8" borderId="44" xfId="0" applyFont="1" applyFill="1" applyBorder="1" applyAlignment="1">
      <alignment horizontal="center" vertical="center"/>
    </xf>
    <xf numFmtId="44" fontId="0" fillId="0" borderId="11" xfId="0" applyNumberFormat="1" applyBorder="1" applyAlignment="1" applyProtection="1">
      <alignment vertical="center"/>
      <protection locked="0"/>
    </xf>
    <xf numFmtId="44" fontId="0" fillId="0" borderId="12" xfId="0" applyNumberFormat="1" applyBorder="1" applyAlignment="1" applyProtection="1">
      <alignment vertical="center"/>
      <protection locked="0"/>
    </xf>
    <xf numFmtId="0" fontId="9" fillId="8" borderId="17" xfId="0" applyFont="1" applyFill="1" applyBorder="1" applyAlignment="1">
      <alignment vertical="center"/>
    </xf>
    <xf numFmtId="0" fontId="14" fillId="8" borderId="40" xfId="3" applyFont="1" applyFill="1" applyBorder="1" applyAlignment="1">
      <alignment horizontal="center" vertical="center" wrapText="1"/>
    </xf>
    <xf numFmtId="0" fontId="14" fillId="8" borderId="9" xfId="3" applyFont="1" applyFill="1" applyBorder="1" applyAlignment="1">
      <alignment horizontal="center" vertical="center" wrapText="1"/>
    </xf>
    <xf numFmtId="0" fontId="14" fillId="8" borderId="54" xfId="3" applyFont="1" applyFill="1" applyBorder="1" applyAlignment="1">
      <alignment horizontal="center" vertical="center" wrapText="1"/>
    </xf>
    <xf numFmtId="44" fontId="0" fillId="8" borderId="40" xfId="0" applyNumberFormat="1" applyFill="1" applyBorder="1" applyAlignment="1">
      <alignment vertical="center"/>
    </xf>
    <xf numFmtId="44" fontId="0" fillId="8" borderId="9" xfId="0" applyNumberFormat="1" applyFill="1" applyBorder="1" applyAlignment="1">
      <alignment vertical="center"/>
    </xf>
    <xf numFmtId="44" fontId="0" fillId="8" borderId="39" xfId="0" applyNumberFormat="1" applyFill="1" applyBorder="1" applyAlignment="1">
      <alignment vertical="center"/>
    </xf>
    <xf numFmtId="44" fontId="0" fillId="8" borderId="28" xfId="0" applyNumberFormat="1" applyFill="1" applyBorder="1" applyAlignment="1">
      <alignment vertical="center"/>
    </xf>
    <xf numFmtId="44" fontId="0" fillId="6" borderId="50" xfId="0" applyNumberFormat="1" applyFill="1" applyBorder="1" applyAlignment="1">
      <alignment vertical="center"/>
    </xf>
    <xf numFmtId="0" fontId="0" fillId="0" borderId="9" xfId="0" applyBorder="1" applyAlignment="1" applyProtection="1">
      <alignment horizontal="right" vertical="center" wrapText="1"/>
      <protection locked="0"/>
    </xf>
    <xf numFmtId="1" fontId="0" fillId="0" borderId="12" xfId="0" applyNumberFormat="1" applyBorder="1" applyAlignment="1" applyProtection="1">
      <alignment horizontal="right" vertical="center" wrapText="1"/>
      <protection locked="0"/>
    </xf>
    <xf numFmtId="1" fontId="0" fillId="0" borderId="4" xfId="0" applyNumberFormat="1" applyBorder="1" applyAlignment="1" applyProtection="1">
      <alignment horizontal="right" vertical="center" wrapText="1"/>
      <protection locked="0"/>
    </xf>
    <xf numFmtId="1" fontId="0" fillId="0" borderId="9" xfId="0" applyNumberFormat="1" applyBorder="1" applyAlignment="1" applyProtection="1">
      <alignment horizontal="right" vertical="center" wrapText="1"/>
      <protection locked="0"/>
    </xf>
    <xf numFmtId="1" fontId="0" fillId="0" borderId="4" xfId="1" applyNumberFormat="1" applyFont="1" applyBorder="1" applyAlignment="1" applyProtection="1">
      <alignment horizontal="right" vertical="center"/>
      <protection locked="0"/>
    </xf>
    <xf numFmtId="1" fontId="0" fillId="0" borderId="9" xfId="1" applyNumberFormat="1" applyFont="1" applyBorder="1" applyAlignment="1" applyProtection="1">
      <alignment horizontal="right" vertical="center"/>
      <protection locked="0"/>
    </xf>
    <xf numFmtId="1" fontId="0" fillId="2" borderId="12" xfId="1" applyNumberFormat="1" applyFont="1" applyFill="1" applyBorder="1" applyAlignment="1" applyProtection="1">
      <alignment horizontal="right" vertical="center"/>
    </xf>
    <xf numFmtId="44" fontId="0" fillId="11" borderId="50" xfId="0" applyNumberFormat="1" applyFill="1" applyBorder="1" applyAlignment="1">
      <alignment vertical="center"/>
    </xf>
    <xf numFmtId="0" fontId="14" fillId="5" borderId="49" xfId="6" applyFont="1" applyFill="1" applyBorder="1" applyAlignment="1">
      <alignment vertical="center" wrapText="1"/>
    </xf>
    <xf numFmtId="44" fontId="0" fillId="5" borderId="49" xfId="1" applyFont="1" applyFill="1" applyBorder="1" applyAlignment="1" applyProtection="1">
      <alignment vertical="center" wrapText="1"/>
    </xf>
    <xf numFmtId="44" fontId="0" fillId="5" borderId="16" xfId="1" applyFont="1" applyFill="1" applyBorder="1" applyAlignment="1" applyProtection="1">
      <alignment vertical="center" wrapText="1"/>
    </xf>
    <xf numFmtId="44" fontId="0" fillId="5" borderId="42" xfId="1" applyFont="1" applyFill="1" applyBorder="1" applyAlignment="1" applyProtection="1">
      <alignment vertical="center" wrapText="1"/>
    </xf>
    <xf numFmtId="44" fontId="0" fillId="11" borderId="43" xfId="0" applyNumberFormat="1" applyFill="1" applyBorder="1" applyAlignment="1">
      <alignment vertical="center"/>
    </xf>
    <xf numFmtId="44" fontId="0" fillId="11" borderId="26" xfId="0" applyNumberFormat="1" applyFill="1" applyBorder="1" applyAlignment="1">
      <alignment vertical="center"/>
    </xf>
    <xf numFmtId="44" fontId="0" fillId="11" borderId="44" xfId="0" applyNumberFormat="1" applyFill="1" applyBorder="1" applyAlignment="1">
      <alignment vertical="center"/>
    </xf>
    <xf numFmtId="44" fontId="0" fillId="0" borderId="23" xfId="1" applyFont="1" applyFill="1" applyBorder="1" applyAlignment="1" applyProtection="1">
      <alignment vertical="center" wrapText="1"/>
      <protection locked="0"/>
    </xf>
    <xf numFmtId="44" fontId="0" fillId="8" borderId="24" xfId="1" applyFont="1" applyFill="1" applyBorder="1" applyAlignment="1" applyProtection="1">
      <alignment vertical="center" wrapText="1"/>
    </xf>
    <xf numFmtId="0" fontId="14" fillId="4" borderId="27" xfId="6" applyFont="1" applyFill="1" applyBorder="1" applyAlignment="1">
      <alignment vertical="center" wrapText="1"/>
    </xf>
    <xf numFmtId="44" fontId="0" fillId="0" borderId="27" xfId="1" applyFont="1" applyFill="1" applyBorder="1" applyAlignment="1" applyProtection="1">
      <alignment vertical="center" wrapText="1"/>
      <protection locked="0"/>
    </xf>
    <xf numFmtId="44" fontId="0" fillId="4" borderId="33" xfId="1" applyFont="1" applyFill="1" applyBorder="1" applyAlignment="1" applyProtection="1">
      <alignment vertical="center" wrapText="1"/>
    </xf>
    <xf numFmtId="0" fontId="14" fillId="8" borderId="29" xfId="6" applyFont="1" applyFill="1" applyBorder="1" applyAlignment="1">
      <alignment horizontal="center" vertical="center" wrapText="1"/>
    </xf>
    <xf numFmtId="0" fontId="14" fillId="8" borderId="38" xfId="6" applyFont="1" applyFill="1" applyBorder="1" applyAlignment="1">
      <alignment horizontal="center" vertical="center" wrapText="1"/>
    </xf>
    <xf numFmtId="0" fontId="14" fillId="8" borderId="30" xfId="6" applyFont="1" applyFill="1" applyBorder="1" applyAlignment="1">
      <alignment horizontal="center" vertical="center" wrapText="1"/>
    </xf>
    <xf numFmtId="17" fontId="17" fillId="8" borderId="53" xfId="6" applyNumberFormat="1" applyFont="1" applyFill="1" applyBorder="1" applyAlignment="1">
      <alignment vertical="center" wrapText="1"/>
    </xf>
    <xf numFmtId="0" fontId="14" fillId="8" borderId="57" xfId="6" applyFont="1" applyFill="1" applyBorder="1" applyAlignment="1">
      <alignment horizontal="center" vertical="center" wrapText="1"/>
    </xf>
    <xf numFmtId="0" fontId="14" fillId="8" borderId="6" xfId="6" applyFont="1" applyFill="1" applyBorder="1" applyAlignment="1">
      <alignment vertical="center" wrapText="1"/>
    </xf>
    <xf numFmtId="0" fontId="14" fillId="8" borderId="4" xfId="6" applyFont="1" applyFill="1" applyBorder="1" applyAlignment="1">
      <alignment vertical="center" wrapText="1"/>
    </xf>
    <xf numFmtId="0" fontId="14" fillId="8" borderId="9" xfId="6" applyFont="1" applyFill="1" applyBorder="1" applyAlignment="1">
      <alignment vertical="center" wrapText="1"/>
    </xf>
    <xf numFmtId="0" fontId="27" fillId="8" borderId="46" xfId="0" applyFont="1" applyFill="1" applyBorder="1" applyAlignment="1">
      <alignment horizontal="center" vertical="center" wrapText="1"/>
    </xf>
    <xf numFmtId="44" fontId="22" fillId="4" borderId="21" xfId="1" applyFont="1" applyFill="1" applyBorder="1" applyAlignment="1" applyProtection="1">
      <alignment vertical="center"/>
    </xf>
    <xf numFmtId="44" fontId="11" fillId="0" borderId="21" xfId="1" applyFont="1" applyFill="1" applyBorder="1" applyAlignment="1" applyProtection="1">
      <alignment vertical="center"/>
      <protection locked="0"/>
    </xf>
    <xf numFmtId="44" fontId="21" fillId="4" borderId="21" xfId="1" applyFont="1" applyFill="1" applyBorder="1" applyAlignment="1" applyProtection="1">
      <alignment vertical="center"/>
    </xf>
    <xf numFmtId="44" fontId="21" fillId="2" borderId="21" xfId="1" applyFont="1" applyFill="1" applyBorder="1" applyAlignment="1" applyProtection="1">
      <alignment vertical="center"/>
    </xf>
    <xf numFmtId="44" fontId="24" fillId="4" borderId="21" xfId="1" applyFont="1" applyFill="1" applyBorder="1" applyAlignment="1" applyProtection="1">
      <alignment vertical="center"/>
    </xf>
    <xf numFmtId="44" fontId="11" fillId="14" borderId="63" xfId="1" applyFont="1" applyFill="1" applyBorder="1" applyAlignment="1" applyProtection="1">
      <alignment vertical="center"/>
    </xf>
    <xf numFmtId="10" fontId="11" fillId="0" borderId="63" xfId="2" applyNumberFormat="1" applyFont="1" applyFill="1" applyBorder="1" applyAlignment="1" applyProtection="1">
      <alignment vertical="center"/>
      <protection locked="0"/>
    </xf>
    <xf numFmtId="44" fontId="11" fillId="14" borderId="21" xfId="1" applyFont="1" applyFill="1" applyBorder="1" applyAlignment="1" applyProtection="1">
      <alignment vertical="center"/>
    </xf>
    <xf numFmtId="44" fontId="0" fillId="14" borderId="63" xfId="1" applyFont="1" applyFill="1" applyBorder="1" applyAlignment="1" applyProtection="1">
      <alignment vertical="center"/>
    </xf>
    <xf numFmtId="44" fontId="21" fillId="4" borderId="67" xfId="1" applyFont="1" applyFill="1" applyBorder="1" applyAlignment="1" applyProtection="1">
      <alignment vertical="center"/>
    </xf>
    <xf numFmtId="44" fontId="0" fillId="2" borderId="21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1" fillId="2" borderId="67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44" fontId="19" fillId="8" borderId="2" xfId="1" applyFont="1" applyFill="1" applyBorder="1" applyAlignment="1" applyProtection="1">
      <alignment vertical="center"/>
    </xf>
    <xf numFmtId="44" fontId="19" fillId="3" borderId="2" xfId="1" applyFont="1" applyFill="1" applyBorder="1" applyAlignment="1" applyProtection="1">
      <alignment vertical="center"/>
    </xf>
    <xf numFmtId="44" fontId="20" fillId="8" borderId="32" xfId="1" applyFont="1" applyFill="1" applyBorder="1" applyAlignment="1" applyProtection="1">
      <alignment vertical="center"/>
    </xf>
    <xf numFmtId="44" fontId="21" fillId="5" borderId="67" xfId="1" applyFont="1" applyFill="1" applyBorder="1" applyAlignment="1" applyProtection="1">
      <alignment vertical="center"/>
    </xf>
    <xf numFmtId="44" fontId="15" fillId="8" borderId="2" xfId="1" applyFont="1" applyFill="1" applyBorder="1" applyAlignment="1" applyProtection="1">
      <alignment vertical="center"/>
    </xf>
    <xf numFmtId="44" fontId="15" fillId="12" borderId="46" xfId="0" applyNumberFormat="1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 wrapText="1"/>
    </xf>
    <xf numFmtId="44" fontId="22" fillId="4" borderId="25" xfId="1" applyFont="1" applyFill="1" applyBorder="1" applyAlignment="1" applyProtection="1">
      <alignment vertical="center"/>
    </xf>
    <xf numFmtId="44" fontId="21" fillId="4" borderId="25" xfId="1" applyFont="1" applyFill="1" applyBorder="1" applyAlignment="1" applyProtection="1">
      <alignment vertical="center"/>
    </xf>
    <xf numFmtId="44" fontId="21" fillId="2" borderId="25" xfId="1" applyFont="1" applyFill="1" applyBorder="1" applyAlignment="1" applyProtection="1">
      <alignment vertical="center"/>
    </xf>
    <xf numFmtId="44" fontId="24" fillId="4" borderId="25" xfId="1" applyFont="1" applyFill="1" applyBorder="1" applyAlignment="1" applyProtection="1">
      <alignment vertical="center"/>
    </xf>
    <xf numFmtId="44" fontId="11" fillId="14" borderId="25" xfId="1" applyFont="1" applyFill="1" applyBorder="1" applyAlignment="1" applyProtection="1">
      <alignment vertical="center"/>
    </xf>
    <xf numFmtId="10" fontId="11" fillId="2" borderId="25" xfId="2" applyNumberFormat="1" applyFont="1" applyFill="1" applyBorder="1" applyAlignment="1" applyProtection="1">
      <alignment vertical="center"/>
    </xf>
    <xf numFmtId="44" fontId="0" fillId="14" borderId="25" xfId="1" applyFont="1" applyFill="1" applyBorder="1" applyAlignment="1" applyProtection="1">
      <alignment vertical="center"/>
    </xf>
    <xf numFmtId="44" fontId="21" fillId="4" borderId="42" xfId="1" applyFont="1" applyFill="1" applyBorder="1" applyAlignment="1" applyProtection="1">
      <alignment vertical="center"/>
    </xf>
    <xf numFmtId="44" fontId="11" fillId="4" borderId="25" xfId="1" applyFont="1" applyFill="1" applyBorder="1" applyAlignment="1" applyProtection="1">
      <alignment vertical="center"/>
    </xf>
    <xf numFmtId="0" fontId="21" fillId="2" borderId="25" xfId="0" applyFont="1" applyFill="1" applyBorder="1" applyAlignment="1">
      <alignment horizontal="center" vertical="center"/>
    </xf>
    <xf numFmtId="44" fontId="19" fillId="8" borderId="61" xfId="1" applyFont="1" applyFill="1" applyBorder="1" applyAlignment="1" applyProtection="1">
      <alignment vertical="center"/>
    </xf>
    <xf numFmtId="44" fontId="19" fillId="3" borderId="61" xfId="1" applyFont="1" applyFill="1" applyBorder="1" applyAlignment="1" applyProtection="1">
      <alignment vertical="center"/>
    </xf>
    <xf numFmtId="44" fontId="20" fillId="8" borderId="33" xfId="1" applyFont="1" applyFill="1" applyBorder="1" applyAlignment="1" applyProtection="1">
      <alignment vertical="center"/>
    </xf>
    <xf numFmtId="44" fontId="21" fillId="5" borderId="42" xfId="1" applyFont="1" applyFill="1" applyBorder="1" applyAlignment="1" applyProtection="1">
      <alignment vertical="center"/>
    </xf>
    <xf numFmtId="44" fontId="21" fillId="4" borderId="41" xfId="1" applyFont="1" applyFill="1" applyBorder="1" applyAlignment="1" applyProtection="1">
      <alignment vertical="center"/>
    </xf>
    <xf numFmtId="44" fontId="15" fillId="8" borderId="61" xfId="1" applyFont="1" applyFill="1" applyBorder="1" applyAlignment="1" applyProtection="1">
      <alignment vertical="center"/>
    </xf>
    <xf numFmtId="44" fontId="0" fillId="0" borderId="56" xfId="1" applyFont="1" applyBorder="1" applyProtection="1"/>
    <xf numFmtId="44" fontId="15" fillId="9" borderId="61" xfId="1" applyFont="1" applyFill="1" applyBorder="1" applyAlignment="1" applyProtection="1">
      <alignment vertical="center"/>
    </xf>
    <xf numFmtId="0" fontId="23" fillId="8" borderId="4" xfId="0" applyFont="1" applyFill="1" applyBorder="1" applyAlignment="1">
      <alignment horizontal="left" vertical="center" wrapText="1"/>
    </xf>
    <xf numFmtId="0" fontId="21" fillId="8" borderId="15" xfId="0" applyFont="1" applyFill="1" applyBorder="1" applyAlignment="1">
      <alignment horizontal="center" vertical="center"/>
    </xf>
    <xf numFmtId="0" fontId="21" fillId="8" borderId="49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right" vertical="center"/>
    </xf>
    <xf numFmtId="0" fontId="25" fillId="7" borderId="1" xfId="8" applyFont="1" applyFill="1" applyBorder="1" applyAlignment="1">
      <alignment vertical="center" wrapText="1"/>
    </xf>
    <xf numFmtId="0" fontId="3" fillId="0" borderId="0" xfId="8" applyAlignment="1" applyProtection="1">
      <alignment vertical="center" wrapText="1"/>
      <protection locked="0"/>
    </xf>
    <xf numFmtId="0" fontId="34" fillId="0" borderId="0" xfId="8" applyFont="1" applyAlignment="1" applyProtection="1">
      <alignment vertical="center"/>
      <protection locked="0"/>
    </xf>
    <xf numFmtId="44" fontId="11" fillId="0" borderId="8" xfId="1" applyFont="1" applyFill="1" applyBorder="1" applyAlignment="1" applyProtection="1">
      <alignment vertical="center"/>
      <protection locked="0"/>
    </xf>
    <xf numFmtId="44" fontId="0" fillId="4" borderId="8" xfId="1" applyFont="1" applyFill="1" applyBorder="1" applyAlignment="1" applyProtection="1">
      <alignment vertical="center"/>
    </xf>
    <xf numFmtId="44" fontId="0" fillId="0" borderId="8" xfId="1" applyFont="1" applyBorder="1" applyAlignment="1" applyProtection="1">
      <alignment vertical="center"/>
      <protection locked="0"/>
    </xf>
    <xf numFmtId="0" fontId="22" fillId="6" borderId="63" xfId="0" applyFont="1" applyFill="1" applyBorder="1" applyAlignment="1">
      <alignment horizontal="left" vertical="center" wrapText="1"/>
    </xf>
    <xf numFmtId="44" fontId="27" fillId="0" borderId="6" xfId="1" applyFont="1" applyFill="1" applyBorder="1" applyAlignment="1" applyProtection="1">
      <alignment vertical="center"/>
      <protection locked="0"/>
    </xf>
    <xf numFmtId="44" fontId="27" fillId="0" borderId="68" xfId="1" applyFont="1" applyFill="1" applyBorder="1" applyAlignment="1" applyProtection="1">
      <alignment vertical="center"/>
      <protection locked="0"/>
    </xf>
    <xf numFmtId="44" fontId="0" fillId="4" borderId="4" xfId="1" applyFont="1" applyFill="1" applyBorder="1" applyAlignment="1" applyProtection="1">
      <alignment vertical="center"/>
    </xf>
    <xf numFmtId="0" fontId="36" fillId="0" borderId="0" xfId="0" applyFont="1"/>
    <xf numFmtId="44" fontId="11" fillId="6" borderId="25" xfId="1" applyFont="1" applyFill="1" applyBorder="1" applyAlignment="1" applyProtection="1">
      <alignment vertical="center"/>
    </xf>
    <xf numFmtId="0" fontId="6" fillId="0" borderId="34" xfId="6" applyBorder="1" applyAlignment="1" applyProtection="1">
      <alignment vertical="center"/>
      <protection locked="0"/>
    </xf>
    <xf numFmtId="0" fontId="6" fillId="0" borderId="0" xfId="6" applyAlignment="1" applyProtection="1">
      <alignment vertical="center"/>
      <protection locked="0"/>
    </xf>
    <xf numFmtId="0" fontId="14" fillId="0" borderId="30" xfId="6" applyFont="1" applyBorder="1" applyAlignment="1" applyProtection="1">
      <alignment vertical="center" wrapText="1"/>
      <protection locked="0"/>
    </xf>
    <xf numFmtId="0" fontId="6" fillId="0" borderId="30" xfId="6" applyBorder="1" applyAlignment="1" applyProtection="1">
      <alignment horizontal="center" vertical="center" wrapText="1"/>
      <protection locked="0"/>
    </xf>
    <xf numFmtId="0" fontId="6" fillId="0" borderId="30" xfId="6" applyBorder="1" applyAlignment="1" applyProtection="1">
      <alignment vertical="center" wrapText="1"/>
      <protection locked="0"/>
    </xf>
    <xf numFmtId="0" fontId="23" fillId="0" borderId="0" xfId="0" applyFont="1" applyProtection="1">
      <protection locked="0"/>
    </xf>
    <xf numFmtId="0" fontId="0" fillId="8" borderId="17" xfId="0" applyFill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14" fillId="8" borderId="51" xfId="3" applyFont="1" applyFill="1" applyBorder="1" applyAlignment="1">
      <alignment horizontal="center" vertical="center" wrapText="1"/>
    </xf>
    <xf numFmtId="0" fontId="14" fillId="8" borderId="18" xfId="3" applyFont="1" applyFill="1" applyBorder="1" applyAlignment="1">
      <alignment horizontal="center" vertical="center" wrapText="1"/>
    </xf>
    <xf numFmtId="0" fontId="14" fillId="8" borderId="3" xfId="3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4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vertical="center" wrapText="1"/>
    </xf>
    <xf numFmtId="0" fontId="9" fillId="14" borderId="7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vertical="center"/>
    </xf>
    <xf numFmtId="0" fontId="27" fillId="14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27" fillId="14" borderId="40" xfId="0" applyFont="1" applyFill="1" applyBorder="1" applyAlignment="1">
      <alignment horizontal="center" vertical="center"/>
    </xf>
    <xf numFmtId="0" fontId="27" fillId="14" borderId="40" xfId="0" applyFont="1" applyFill="1" applyBorder="1" applyAlignment="1">
      <alignment vertical="center"/>
    </xf>
    <xf numFmtId="0" fontId="9" fillId="14" borderId="9" xfId="0" applyFont="1" applyFill="1" applyBorder="1" applyAlignment="1">
      <alignment horizontal="center" vertical="center"/>
    </xf>
    <xf numFmtId="44" fontId="27" fillId="6" borderId="8" xfId="1" applyFont="1" applyFill="1" applyBorder="1" applyAlignment="1" applyProtection="1">
      <alignment vertical="center"/>
    </xf>
    <xf numFmtId="44" fontId="9" fillId="14" borderId="8" xfId="0" applyNumberFormat="1" applyFont="1" applyFill="1" applyBorder="1" applyAlignment="1">
      <alignment vertical="center"/>
    </xf>
    <xf numFmtId="44" fontId="27" fillId="2" borderId="8" xfId="1" applyFont="1" applyFill="1" applyBorder="1" applyAlignment="1" applyProtection="1">
      <alignment vertical="center"/>
    </xf>
    <xf numFmtId="44" fontId="9" fillId="14" borderId="10" xfId="0" applyNumberFormat="1" applyFont="1" applyFill="1" applyBorder="1" applyAlignment="1">
      <alignment vertical="center"/>
    </xf>
    <xf numFmtId="44" fontId="9" fillId="14" borderId="4" xfId="0" applyNumberFormat="1" applyFont="1" applyFill="1" applyBorder="1" applyAlignment="1">
      <alignment vertical="center"/>
    </xf>
    <xf numFmtId="44" fontId="9" fillId="14" borderId="9" xfId="0" applyNumberFormat="1" applyFont="1" applyFill="1" applyBorder="1" applyAlignment="1">
      <alignment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44" fontId="0" fillId="6" borderId="6" xfId="1" applyFont="1" applyFill="1" applyBorder="1" applyAlignment="1" applyProtection="1">
      <alignment vertical="center"/>
    </xf>
    <xf numFmtId="0" fontId="12" fillId="12" borderId="55" xfId="0" applyFont="1" applyFill="1" applyBorder="1" applyAlignment="1">
      <alignment horizontal="right" vertical="center"/>
    </xf>
    <xf numFmtId="0" fontId="12" fillId="12" borderId="47" xfId="0" applyFont="1" applyFill="1" applyBorder="1" applyAlignment="1">
      <alignment horizontal="right"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2" fillId="0" borderId="30" xfId="3" applyFont="1" applyBorder="1" applyAlignment="1" applyProtection="1">
      <alignment horizontal="left" vertical="center" wrapText="1"/>
      <protection locked="0"/>
    </xf>
    <xf numFmtId="0" fontId="13" fillId="0" borderId="30" xfId="3" applyBorder="1" applyAlignment="1" applyProtection="1">
      <alignment horizontal="left" vertical="center" wrapText="1"/>
      <protection locked="0"/>
    </xf>
    <xf numFmtId="0" fontId="13" fillId="0" borderId="39" xfId="3" applyBorder="1" applyAlignment="1" applyProtection="1">
      <alignment horizontal="left" vertical="center" wrapText="1"/>
      <protection locked="0"/>
    </xf>
    <xf numFmtId="0" fontId="18" fillId="2" borderId="1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horizontal="center" vertical="center" wrapText="1"/>
    </xf>
    <xf numFmtId="0" fontId="18" fillId="2" borderId="3" xfId="6" applyFont="1" applyFill="1" applyBorder="1" applyAlignment="1">
      <alignment horizontal="center" vertical="center" wrapText="1"/>
    </xf>
    <xf numFmtId="0" fontId="2" fillId="0" borderId="2" xfId="6" applyFont="1" applyBorder="1" applyAlignment="1" applyProtection="1">
      <alignment horizontal="left" vertical="center" wrapText="1"/>
      <protection locked="0"/>
    </xf>
    <xf numFmtId="0" fontId="6" fillId="0" borderId="2" xfId="6" applyBorder="1" applyAlignment="1" applyProtection="1">
      <alignment horizontal="left" vertical="center" wrapText="1"/>
      <protection locked="0"/>
    </xf>
    <xf numFmtId="0" fontId="6" fillId="0" borderId="3" xfId="6" applyBorder="1" applyAlignment="1" applyProtection="1">
      <alignment horizontal="left" vertical="center" wrapText="1"/>
      <protection locked="0"/>
    </xf>
    <xf numFmtId="0" fontId="14" fillId="7" borderId="2" xfId="6" applyFont="1" applyFill="1" applyBorder="1" applyAlignment="1">
      <alignment horizontal="left" vertical="center" wrapText="1"/>
    </xf>
    <xf numFmtId="0" fontId="14" fillId="7" borderId="3" xfId="6" applyFont="1" applyFill="1" applyBorder="1" applyAlignment="1">
      <alignment horizontal="left" vertical="center" wrapText="1"/>
    </xf>
    <xf numFmtId="0" fontId="14" fillId="8" borderId="22" xfId="6" applyFont="1" applyFill="1" applyBorder="1" applyAlignment="1">
      <alignment horizontal="center" vertical="center" wrapText="1"/>
    </xf>
    <xf numFmtId="0" fontId="14" fillId="8" borderId="23" xfId="6" applyFont="1" applyFill="1" applyBorder="1" applyAlignment="1">
      <alignment horizontal="center" vertical="center" wrapText="1"/>
    </xf>
    <xf numFmtId="0" fontId="26" fillId="4" borderId="43" xfId="6" applyFont="1" applyFill="1" applyBorder="1" applyAlignment="1">
      <alignment horizontal="left" vertical="center" wrapText="1"/>
    </xf>
    <xf numFmtId="0" fontId="26" fillId="4" borderId="11" xfId="6" applyFont="1" applyFill="1" applyBorder="1" applyAlignment="1">
      <alignment horizontal="left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31" fillId="11" borderId="52" xfId="0" applyFont="1" applyFill="1" applyBorder="1" applyAlignment="1">
      <alignment horizontal="center" vertical="center"/>
    </xf>
    <xf numFmtId="0" fontId="31" fillId="11" borderId="53" xfId="0" applyFont="1" applyFill="1" applyBorder="1" applyAlignment="1">
      <alignment horizontal="center" vertical="center"/>
    </xf>
    <xf numFmtId="0" fontId="31" fillId="11" borderId="54" xfId="0" applyFont="1" applyFill="1" applyBorder="1" applyAlignment="1">
      <alignment horizontal="center" vertical="center"/>
    </xf>
    <xf numFmtId="0" fontId="14" fillId="8" borderId="43" xfId="6" applyFont="1" applyFill="1" applyBorder="1" applyAlignment="1">
      <alignment horizontal="left" vertical="center" wrapText="1"/>
    </xf>
    <xf numFmtId="0" fontId="14" fillId="8" borderId="47" xfId="6" applyFont="1" applyFill="1" applyBorder="1" applyAlignment="1">
      <alignment horizontal="left" vertical="center" wrapText="1"/>
    </xf>
    <xf numFmtId="17" fontId="17" fillId="8" borderId="30" xfId="3" applyNumberFormat="1" applyFont="1" applyFill="1" applyBorder="1" applyAlignment="1">
      <alignment horizontal="left" vertical="center" wrapText="1"/>
    </xf>
    <xf numFmtId="17" fontId="17" fillId="8" borderId="39" xfId="3" applyNumberFormat="1" applyFont="1" applyFill="1" applyBorder="1" applyAlignment="1">
      <alignment horizontal="left" vertical="center" wrapText="1"/>
    </xf>
    <xf numFmtId="0" fontId="14" fillId="5" borderId="14" xfId="6" applyFont="1" applyFill="1" applyBorder="1" applyAlignment="1">
      <alignment horizontal="left" vertical="center" wrapText="1"/>
    </xf>
    <xf numFmtId="0" fontId="14" fillId="5" borderId="43" xfId="6" applyFont="1" applyFill="1" applyBorder="1" applyAlignment="1">
      <alignment horizontal="left" vertical="center" wrapText="1"/>
    </xf>
    <xf numFmtId="0" fontId="14" fillId="5" borderId="47" xfId="6" applyFont="1" applyFill="1" applyBorder="1" applyAlignment="1">
      <alignment horizontal="left" vertical="center" wrapText="1"/>
    </xf>
    <xf numFmtId="0" fontId="14" fillId="4" borderId="14" xfId="3" applyFont="1" applyFill="1" applyBorder="1" applyAlignment="1">
      <alignment horizontal="left" vertical="center" wrapText="1"/>
    </xf>
    <xf numFmtId="0" fontId="14" fillId="4" borderId="43" xfId="3" applyFont="1" applyFill="1" applyBorder="1" applyAlignment="1">
      <alignment horizontal="left" vertical="center" wrapText="1"/>
    </xf>
    <xf numFmtId="0" fontId="14" fillId="4" borderId="11" xfId="3" applyFont="1" applyFill="1" applyBorder="1" applyAlignment="1">
      <alignment horizontal="left" vertical="center" wrapText="1"/>
    </xf>
    <xf numFmtId="17" fontId="17" fillId="8" borderId="0" xfId="3" applyNumberFormat="1" applyFont="1" applyFill="1" applyAlignment="1">
      <alignment horizontal="left" vertical="center" wrapText="1"/>
    </xf>
    <xf numFmtId="17" fontId="17" fillId="8" borderId="44" xfId="3" applyNumberFormat="1" applyFont="1" applyFill="1" applyBorder="1" applyAlignment="1">
      <alignment horizontal="left" vertical="center" wrapText="1"/>
    </xf>
    <xf numFmtId="0" fontId="14" fillId="4" borderId="47" xfId="3" applyFont="1" applyFill="1" applyBorder="1" applyAlignment="1">
      <alignment horizontal="left" vertical="center" wrapText="1"/>
    </xf>
    <xf numFmtId="0" fontId="4" fillId="0" borderId="2" xfId="6" applyFont="1" applyBorder="1" applyAlignment="1" applyProtection="1">
      <alignment horizontal="left" vertical="center" wrapText="1"/>
      <protection locked="0"/>
    </xf>
    <xf numFmtId="0" fontId="14" fillId="7" borderId="2" xfId="6" applyFont="1" applyFill="1" applyBorder="1" applyAlignment="1" applyProtection="1">
      <alignment horizontal="left" vertical="center" wrapText="1"/>
      <protection locked="0"/>
    </xf>
    <xf numFmtId="0" fontId="14" fillId="7" borderId="3" xfId="6" applyFont="1" applyFill="1" applyBorder="1" applyAlignment="1" applyProtection="1">
      <alignment horizontal="left" vertical="center" wrapText="1"/>
      <protection locked="0"/>
    </xf>
    <xf numFmtId="0" fontId="9" fillId="11" borderId="22" xfId="0" applyFont="1" applyFill="1" applyBorder="1" applyAlignment="1" applyProtection="1">
      <alignment horizontal="center" vertical="center" wrapText="1"/>
      <protection locked="0"/>
    </xf>
    <xf numFmtId="0" fontId="9" fillId="11" borderId="46" xfId="0" applyFont="1" applyFill="1" applyBorder="1" applyAlignment="1" applyProtection="1">
      <alignment horizontal="center" vertical="center" wrapText="1"/>
      <protection locked="0"/>
    </xf>
    <xf numFmtId="0" fontId="9" fillId="11" borderId="45" xfId="0" applyFont="1" applyFill="1" applyBorder="1" applyAlignment="1" applyProtection="1">
      <alignment horizontal="center" vertical="center" wrapText="1"/>
      <protection locked="0"/>
    </xf>
    <xf numFmtId="0" fontId="14" fillId="8" borderId="14" xfId="6" applyFont="1" applyFill="1" applyBorder="1" applyAlignment="1">
      <alignment horizontal="left" vertical="center" wrapText="1"/>
    </xf>
    <xf numFmtId="0" fontId="12" fillId="8" borderId="11" xfId="3" applyFont="1" applyFill="1" applyBorder="1" applyAlignment="1" applyProtection="1">
      <alignment horizontal="center" vertical="center" wrapText="1"/>
      <protection locked="0"/>
    </xf>
    <xf numFmtId="0" fontId="12" fillId="8" borderId="7" xfId="3" applyFont="1" applyFill="1" applyBorder="1" applyAlignment="1" applyProtection="1">
      <alignment horizontal="center" vertical="center" wrapText="1"/>
      <protection locked="0"/>
    </xf>
    <xf numFmtId="0" fontId="12" fillId="8" borderId="40" xfId="3" applyFont="1" applyFill="1" applyBorder="1" applyAlignment="1" applyProtection="1">
      <alignment horizontal="center" vertical="center" wrapText="1"/>
      <protection locked="0"/>
    </xf>
    <xf numFmtId="0" fontId="12" fillId="8" borderId="12" xfId="3" applyFont="1" applyFill="1" applyBorder="1" applyAlignment="1" applyProtection="1">
      <alignment horizontal="left" vertical="center" wrapText="1"/>
      <protection locked="0"/>
    </xf>
    <xf numFmtId="0" fontId="12" fillId="8" borderId="4" xfId="3" applyFont="1" applyFill="1" applyBorder="1" applyAlignment="1" applyProtection="1">
      <alignment horizontal="left" vertical="center" wrapText="1"/>
      <protection locked="0"/>
    </xf>
    <xf numFmtId="0" fontId="12" fillId="8" borderId="9" xfId="3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26" xfId="3" applyFont="1" applyBorder="1" applyAlignment="1" applyProtection="1">
      <alignment horizontal="left" vertical="center" wrapText="1"/>
      <protection locked="0"/>
    </xf>
    <xf numFmtId="0" fontId="13" fillId="0" borderId="26" xfId="3" applyBorder="1" applyAlignment="1" applyProtection="1">
      <alignment horizontal="left" vertical="center" wrapText="1"/>
      <protection locked="0"/>
    </xf>
    <xf numFmtId="0" fontId="13" fillId="0" borderId="28" xfId="3" applyBorder="1" applyAlignment="1" applyProtection="1">
      <alignment horizontal="left" vertical="center" wrapText="1"/>
      <protection locked="0"/>
    </xf>
    <xf numFmtId="0" fontId="4" fillId="0" borderId="6" xfId="3" applyFont="1" applyBorder="1" applyAlignment="1" applyProtection="1">
      <alignment horizontal="left" vertical="center" wrapText="1"/>
      <protection locked="0"/>
    </xf>
    <xf numFmtId="0" fontId="13" fillId="0" borderId="4" xfId="3" applyBorder="1" applyAlignment="1" applyProtection="1">
      <alignment horizontal="left" vertical="center" wrapText="1"/>
      <protection locked="0"/>
    </xf>
    <xf numFmtId="0" fontId="13" fillId="0" borderId="9" xfId="3" applyBorder="1" applyAlignment="1" applyProtection="1">
      <alignment horizontal="left" vertical="center" wrapText="1"/>
      <protection locked="0"/>
    </xf>
    <xf numFmtId="0" fontId="4" fillId="0" borderId="12" xfId="3" applyFont="1" applyBorder="1" applyAlignment="1" applyProtection="1">
      <alignment horizontal="left" vertical="center" wrapText="1"/>
      <protection locked="0"/>
    </xf>
    <xf numFmtId="0" fontId="13" fillId="0" borderId="43" xfId="3" applyBorder="1" applyAlignment="1" applyProtection="1">
      <alignment horizontal="center" vertical="center" wrapText="1"/>
      <protection locked="0"/>
    </xf>
    <xf numFmtId="0" fontId="13" fillId="0" borderId="47" xfId="3" applyBorder="1" applyAlignment="1" applyProtection="1">
      <alignment horizontal="center" vertical="center" wrapText="1"/>
      <protection locked="0"/>
    </xf>
    <xf numFmtId="0" fontId="13" fillId="0" borderId="5" xfId="3" applyBorder="1" applyAlignment="1" applyProtection="1">
      <alignment horizontal="center" vertical="center" wrapText="1"/>
      <protection locked="0"/>
    </xf>
    <xf numFmtId="0" fontId="13" fillId="0" borderId="7" xfId="3" applyBorder="1" applyAlignment="1" applyProtection="1">
      <alignment horizontal="center" vertical="center" wrapText="1"/>
      <protection locked="0"/>
    </xf>
    <xf numFmtId="0" fontId="13" fillId="0" borderId="40" xfId="3" applyBorder="1" applyAlignment="1" applyProtection="1">
      <alignment horizontal="center" vertical="center" wrapText="1"/>
      <protection locked="0"/>
    </xf>
    <xf numFmtId="0" fontId="13" fillId="0" borderId="11" xfId="3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left" vertical="center" wrapText="1"/>
      <protection locked="0"/>
    </xf>
    <xf numFmtId="0" fontId="13" fillId="0" borderId="2" xfId="3" applyBorder="1" applyAlignment="1" applyProtection="1">
      <alignment horizontal="left" vertical="center" wrapText="1"/>
      <protection locked="0"/>
    </xf>
    <xf numFmtId="0" fontId="13" fillId="0" borderId="3" xfId="3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" fillId="0" borderId="2" xfId="3" applyFont="1" applyBorder="1" applyAlignment="1" applyProtection="1">
      <alignment horizontal="left" vertical="center" wrapText="1"/>
      <protection locked="0"/>
    </xf>
    <xf numFmtId="0" fontId="9" fillId="8" borderId="11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31" fillId="8" borderId="62" xfId="0" applyFont="1" applyFill="1" applyBorder="1" applyAlignment="1">
      <alignment horizontal="center" vertical="center"/>
    </xf>
    <xf numFmtId="0" fontId="31" fillId="8" borderId="53" xfId="0" applyFont="1" applyFill="1" applyBorder="1" applyAlignment="1">
      <alignment horizontal="center" vertical="center"/>
    </xf>
    <xf numFmtId="0" fontId="31" fillId="8" borderId="54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8" xfId="0" applyBorder="1" applyAlignment="1">
      <alignment vertical="center"/>
    </xf>
    <xf numFmtId="0" fontId="9" fillId="8" borderId="64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5" fillId="10" borderId="30" xfId="0" applyFont="1" applyFill="1" applyBorder="1" applyAlignment="1">
      <alignment horizontal="center" vertical="center" wrapText="1"/>
    </xf>
    <xf numFmtId="0" fontId="15" fillId="10" borderId="3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9" fillId="8" borderId="64" xfId="0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0" fontId="9" fillId="8" borderId="66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left" vertical="center" wrapText="1"/>
      <protection locked="0"/>
    </xf>
    <xf numFmtId="0" fontId="9" fillId="8" borderId="22" xfId="0" applyFont="1" applyFill="1" applyBorder="1" applyAlignment="1">
      <alignment horizontal="center" vertical="center" wrapText="1"/>
    </xf>
    <xf numFmtId="0" fontId="9" fillId="8" borderId="46" xfId="0" applyFont="1" applyFill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center" vertical="center" wrapText="1"/>
    </xf>
    <xf numFmtId="0" fontId="4" fillId="0" borderId="3" xfId="3" applyFont="1" applyBorder="1" applyAlignment="1" applyProtection="1">
      <alignment horizontal="left" vertical="center" wrapText="1"/>
      <protection locked="0"/>
    </xf>
    <xf numFmtId="0" fontId="25" fillId="0" borderId="2" xfId="8" applyFont="1" applyBorder="1" applyAlignment="1" applyProtection="1">
      <alignment horizontal="left" vertical="center" wrapText="1"/>
      <protection locked="0"/>
    </xf>
    <xf numFmtId="0" fontId="25" fillId="0" borderId="3" xfId="8" applyFont="1" applyBorder="1" applyAlignment="1" applyProtection="1">
      <alignment horizontal="left" vertical="center" wrapText="1"/>
      <protection locked="0"/>
    </xf>
    <xf numFmtId="44" fontId="11" fillId="0" borderId="63" xfId="1" applyFont="1" applyFill="1" applyBorder="1" applyAlignment="1" applyProtection="1">
      <alignment horizontal="left" vertical="center"/>
      <protection locked="0"/>
    </xf>
    <xf numFmtId="44" fontId="11" fillId="0" borderId="21" xfId="1" applyFont="1" applyFill="1" applyBorder="1" applyAlignment="1" applyProtection="1">
      <alignment horizontal="left" vertical="center"/>
      <protection locked="0"/>
    </xf>
    <xf numFmtId="44" fontId="11" fillId="0" borderId="58" xfId="1" applyFont="1" applyFill="1" applyBorder="1" applyAlignment="1" applyProtection="1">
      <alignment horizontal="left" vertical="center"/>
      <protection locked="0"/>
    </xf>
  </cellXfs>
  <cellStyles count="9">
    <cellStyle name="Komma 2" xfId="4" xr:uid="{00000000-0005-0000-0000-000000000000}"/>
    <cellStyle name="Prozent" xfId="2" builtinId="5"/>
    <cellStyle name="Standard" xfId="0" builtinId="0"/>
    <cellStyle name="Standard 2" xfId="3" xr:uid="{00000000-0005-0000-0000-000003000000}"/>
    <cellStyle name="Standard 2 2" xfId="6" xr:uid="{00000000-0005-0000-0000-000004000000}"/>
    <cellStyle name="Standard 2 3" xfId="7" xr:uid="{00000000-0005-0000-0000-000005000000}"/>
    <cellStyle name="Standard 2 4" xfId="8" xr:uid="{00000000-0005-0000-0000-000006000000}"/>
    <cellStyle name="Währung" xfId="1" builtinId="4"/>
    <cellStyle name="Währung 2" xfId="5" xr:uid="{00000000-0005-0000-0000-000008000000}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zoomScale="70" zoomScaleNormal="70" workbookViewId="0">
      <pane xSplit="3" ySplit="3" topLeftCell="D38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ColWidth="11.42578125" defaultRowHeight="12.75" x14ac:dyDescent="0.2"/>
  <cols>
    <col min="1" max="1" width="15.85546875" style="9" bestFit="1" customWidth="1"/>
    <col min="2" max="2" width="87.85546875" style="9" customWidth="1"/>
    <col min="3" max="3" width="6.7109375" style="16" bestFit="1" customWidth="1"/>
    <col min="4" max="4" width="20.7109375" style="10" customWidth="1"/>
    <col min="5" max="5" width="20.7109375" style="9" customWidth="1"/>
    <col min="6" max="6" width="22.7109375" style="9" customWidth="1"/>
    <col min="7" max="8" width="20.7109375" style="10" customWidth="1"/>
    <col min="9" max="9" width="11.42578125" style="9"/>
    <col min="10" max="10" width="46.140625" style="114" customWidth="1"/>
    <col min="11" max="11" width="47.5703125" style="9" customWidth="1"/>
    <col min="12" max="16384" width="11.42578125" style="9"/>
  </cols>
  <sheetData>
    <row r="1" spans="1:18" s="11" customFormat="1" ht="30" customHeight="1" thickBot="1" x14ac:dyDescent="0.25">
      <c r="A1" s="470" t="s">
        <v>175</v>
      </c>
      <c r="B1" s="471"/>
      <c r="C1" s="471"/>
      <c r="D1" s="471"/>
      <c r="E1" s="471"/>
      <c r="F1" s="471"/>
      <c r="G1" s="471"/>
      <c r="H1" s="472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11" customFormat="1" ht="20.25" customHeight="1" thickBot="1" x14ac:dyDescent="0.25">
      <c r="A2" s="148" t="s">
        <v>44</v>
      </c>
      <c r="B2" s="473"/>
      <c r="C2" s="474"/>
      <c r="D2" s="474"/>
      <c r="E2" s="474"/>
      <c r="F2" s="474"/>
      <c r="G2" s="474"/>
      <c r="H2" s="475"/>
      <c r="K2" s="82"/>
    </row>
    <row r="3" spans="1:18" ht="82.5" customHeight="1" x14ac:dyDescent="0.2">
      <c r="A3" s="155" t="s">
        <v>1</v>
      </c>
      <c r="B3" s="156" t="s">
        <v>0</v>
      </c>
      <c r="C3" s="157" t="s">
        <v>14</v>
      </c>
      <c r="D3" s="158" t="s">
        <v>82</v>
      </c>
      <c r="E3" s="158" t="s">
        <v>23</v>
      </c>
      <c r="F3" s="159" t="s">
        <v>142</v>
      </c>
      <c r="G3" s="371" t="s">
        <v>141</v>
      </c>
      <c r="H3" s="393" t="s">
        <v>124</v>
      </c>
      <c r="J3" s="149" t="s">
        <v>75</v>
      </c>
    </row>
    <row r="4" spans="1:18" ht="29.25" customHeight="1" x14ac:dyDescent="0.2">
      <c r="A4" s="160">
        <v>1</v>
      </c>
      <c r="B4" s="161" t="s">
        <v>87</v>
      </c>
      <c r="C4" s="162"/>
      <c r="D4" s="163"/>
      <c r="E4" s="164"/>
      <c r="F4" s="163"/>
      <c r="G4" s="372"/>
      <c r="H4" s="394"/>
    </row>
    <row r="5" spans="1:18" ht="21" customHeight="1" x14ac:dyDescent="0.2">
      <c r="A5" s="165">
        <v>11</v>
      </c>
      <c r="B5" s="166" t="s">
        <v>76</v>
      </c>
      <c r="C5" s="167" t="s">
        <v>15</v>
      </c>
      <c r="D5" s="119"/>
      <c r="E5" s="122"/>
      <c r="F5" s="119"/>
      <c r="G5" s="373"/>
      <c r="H5" s="429">
        <f>SUM(D5:G5)</f>
        <v>0</v>
      </c>
      <c r="J5" s="150" t="s">
        <v>133</v>
      </c>
    </row>
    <row r="6" spans="1:18" ht="21" customHeight="1" x14ac:dyDescent="0.2">
      <c r="A6" s="165">
        <v>12</v>
      </c>
      <c r="B6" s="168" t="s">
        <v>59</v>
      </c>
      <c r="C6" s="167" t="s">
        <v>15</v>
      </c>
      <c r="D6" s="119"/>
      <c r="E6" s="122"/>
      <c r="F6" s="119"/>
      <c r="G6" s="373"/>
      <c r="H6" s="429">
        <f>SUM(D6:G6)</f>
        <v>0</v>
      </c>
      <c r="J6" s="150" t="s">
        <v>133</v>
      </c>
    </row>
    <row r="7" spans="1:18" ht="21" customHeight="1" x14ac:dyDescent="0.2">
      <c r="A7" s="165">
        <v>13</v>
      </c>
      <c r="B7" s="168" t="s">
        <v>35</v>
      </c>
      <c r="C7" s="167" t="s">
        <v>15</v>
      </c>
      <c r="D7" s="119"/>
      <c r="E7" s="122"/>
      <c r="F7" s="119"/>
      <c r="G7" s="373"/>
      <c r="H7" s="429">
        <f t="shared" ref="H7:H8" si="0">SUM(D7:G7)</f>
        <v>0</v>
      </c>
      <c r="J7" s="150" t="s">
        <v>133</v>
      </c>
    </row>
    <row r="8" spans="1:18" ht="20.25" customHeight="1" x14ac:dyDescent="0.2">
      <c r="A8" s="169">
        <v>14</v>
      </c>
      <c r="B8" s="170" t="s">
        <v>2</v>
      </c>
      <c r="C8" s="171" t="s">
        <v>15</v>
      </c>
      <c r="D8" s="172">
        <f>MAX(D6,D5)-D7</f>
        <v>0</v>
      </c>
      <c r="E8" s="123">
        <f>MAX(E6,E5)-E7</f>
        <v>0</v>
      </c>
      <c r="F8" s="172">
        <f>MAX(F6,F5)-F7</f>
        <v>0</v>
      </c>
      <c r="G8" s="374">
        <f>MAX(G6,G5)-G7</f>
        <v>0</v>
      </c>
      <c r="H8" s="395">
        <f t="shared" si="0"/>
        <v>0</v>
      </c>
    </row>
    <row r="9" spans="1:18" ht="9" customHeight="1" x14ac:dyDescent="0.2">
      <c r="A9" s="173"/>
      <c r="B9" s="174"/>
      <c r="C9" s="175"/>
      <c r="D9" s="176"/>
      <c r="E9" s="177"/>
      <c r="F9" s="176"/>
      <c r="G9" s="375"/>
      <c r="H9" s="396"/>
    </row>
    <row r="10" spans="1:18" ht="29.25" customHeight="1" x14ac:dyDescent="0.2">
      <c r="A10" s="169">
        <v>2</v>
      </c>
      <c r="B10" s="178" t="s">
        <v>88</v>
      </c>
      <c r="C10" s="179"/>
      <c r="D10" s="180"/>
      <c r="E10" s="181"/>
      <c r="F10" s="180"/>
      <c r="G10" s="376"/>
      <c r="H10" s="397"/>
    </row>
    <row r="11" spans="1:18" ht="21" customHeight="1" x14ac:dyDescent="0.2">
      <c r="A11" s="165">
        <v>21</v>
      </c>
      <c r="B11" s="182" t="s">
        <v>128</v>
      </c>
      <c r="C11" s="167" t="s">
        <v>15</v>
      </c>
      <c r="D11" s="183">
        <f>SUM('Anl1.1.1_Einnahmen_Verbundtarif'!P17,'Anl1.1.2_Einnahmen_EVU_Tarif'!P9,'Anl1.1.3_Einnahmen_Haustarif'!P9,'Anl1.1.4_Einnahmen_sonstige'!P25)</f>
        <v>0</v>
      </c>
      <c r="E11" s="183">
        <f>SUM('Anl1.1.1_Einnahmen_Verbundtarif'!Q17,'Anl1.1.2_Einnahmen_EVU_Tarif'!Q9,'Anl1.1.3_Einnahmen_Haustarif'!Q9,'Anl1.1.4_Einnahmen_sonstige'!Q25)</f>
        <v>0</v>
      </c>
      <c r="F11" s="183">
        <f>SUM('Anl1.1.1_Einnahmen_Verbundtarif'!R17,'Anl1.1.2_Einnahmen_EVU_Tarif'!R9,'Anl1.1.3_Einnahmen_Haustarif'!R9,'Anl1.1.4_Einnahmen_sonstige'!R25)</f>
        <v>0</v>
      </c>
      <c r="G11" s="377">
        <f>SUM('Anl1.1.1_Einnahmen_Verbundtarif'!S17,'Anl1.1.2_Einnahmen_EVU_Tarif'!S9,'Anl1.1.3_Einnahmen_Haustarif'!S9,'Anl1.1.4_Einnahmen_sonstige'!S25)</f>
        <v>0</v>
      </c>
      <c r="H11" s="398">
        <f t="shared" ref="H11:H14" si="1">SUM(D11:G11)</f>
        <v>0</v>
      </c>
      <c r="J11" s="150" t="s">
        <v>134</v>
      </c>
    </row>
    <row r="12" spans="1:18" ht="21" customHeight="1" x14ac:dyDescent="0.2">
      <c r="A12" s="165">
        <v>22</v>
      </c>
      <c r="B12" s="182" t="s">
        <v>127</v>
      </c>
      <c r="C12" s="167" t="s">
        <v>15</v>
      </c>
      <c r="D12" s="183">
        <f>SUM('Anl1.1.1_Einnahmen_Verbundtarif'!P18,'Anl1.1.2_Einnahmen_EVU_Tarif'!P10,'Anl1.1.3_Einnahmen_Haustarif'!P10,'Anl1.1.4_Einnahmen_sonstige'!P26)</f>
        <v>0</v>
      </c>
      <c r="E12" s="183">
        <f>SUM('Anl1.1.1_Einnahmen_Verbundtarif'!Q18,'Anl1.1.2_Einnahmen_EVU_Tarif'!Q10,'Anl1.1.3_Einnahmen_Haustarif'!Q10,'Anl1.1.4_Einnahmen_sonstige'!Q26)</f>
        <v>0</v>
      </c>
      <c r="F12" s="183">
        <f>SUM('Anl1.1.1_Einnahmen_Verbundtarif'!R18,'Anl1.1.2_Einnahmen_EVU_Tarif'!R10,'Anl1.1.3_Einnahmen_Haustarif'!R10,'Anl1.1.4_Einnahmen_sonstige'!R26)</f>
        <v>0</v>
      </c>
      <c r="G12" s="377">
        <f>SUM('Anl1.1.1_Einnahmen_Verbundtarif'!S18,'Anl1.1.2_Einnahmen_EVU_Tarif'!S10,'Anl1.1.3_Einnahmen_Haustarif'!S10,'Anl1.1.4_Einnahmen_sonstige'!S26)</f>
        <v>0</v>
      </c>
      <c r="H12" s="398">
        <f t="shared" si="1"/>
        <v>0</v>
      </c>
      <c r="J12" s="150" t="s">
        <v>134</v>
      </c>
    </row>
    <row r="13" spans="1:18" ht="21" customHeight="1" x14ac:dyDescent="0.2">
      <c r="A13" s="165">
        <v>23</v>
      </c>
      <c r="B13" s="182" t="s">
        <v>129</v>
      </c>
      <c r="C13" s="167" t="s">
        <v>15</v>
      </c>
      <c r="D13" s="183">
        <f>SUM('Anl1.1.1_Einnahmen_Verbundtarif'!P19,'Anl1.1.2_Einnahmen_EVU_Tarif'!P11,'Anl1.1.3_Einnahmen_Haustarif'!P11,'Anl1.1.4_Einnahmen_sonstige'!P27)</f>
        <v>0</v>
      </c>
      <c r="E13" s="183">
        <f>SUM('Anl1.1.1_Einnahmen_Verbundtarif'!Q19,'Anl1.1.2_Einnahmen_EVU_Tarif'!Q11,'Anl1.1.3_Einnahmen_Haustarif'!Q11,'Anl1.1.4_Einnahmen_sonstige'!Q27)</f>
        <v>0</v>
      </c>
      <c r="F13" s="183">
        <f>SUM('Anl1.1.1_Einnahmen_Verbundtarif'!R19,'Anl1.1.2_Einnahmen_EVU_Tarif'!R11,'Anl1.1.3_Einnahmen_Haustarif'!R11,'Anl1.1.4_Einnahmen_sonstige'!R27)</f>
        <v>0</v>
      </c>
      <c r="G13" s="377">
        <f>SUM('Anl1.1.1_Einnahmen_Verbundtarif'!S19,'Anl1.1.2_Einnahmen_EVU_Tarif'!S11,'Anl1.1.3_Einnahmen_Haustarif'!S11,'Anl1.1.4_Einnahmen_sonstige'!S27)</f>
        <v>0</v>
      </c>
      <c r="H13" s="398">
        <f t="shared" si="1"/>
        <v>0</v>
      </c>
      <c r="J13" s="150" t="s">
        <v>134</v>
      </c>
    </row>
    <row r="14" spans="1:18" ht="20.25" customHeight="1" x14ac:dyDescent="0.2">
      <c r="A14" s="169">
        <v>25</v>
      </c>
      <c r="B14" s="170" t="s">
        <v>77</v>
      </c>
      <c r="C14" s="171" t="s">
        <v>15</v>
      </c>
      <c r="D14" s="172">
        <f>D12-D13</f>
        <v>0</v>
      </c>
      <c r="E14" s="123">
        <f>E12-E13</f>
        <v>0</v>
      </c>
      <c r="F14" s="172">
        <f>F12-F13</f>
        <v>0</v>
      </c>
      <c r="G14" s="374">
        <f>G12-G13</f>
        <v>0</v>
      </c>
      <c r="H14" s="395">
        <f t="shared" si="1"/>
        <v>0</v>
      </c>
      <c r="J14" s="150"/>
    </row>
    <row r="15" spans="1:18" ht="9" customHeight="1" x14ac:dyDescent="0.2">
      <c r="A15" s="173"/>
      <c r="B15" s="174"/>
      <c r="C15" s="175"/>
      <c r="D15" s="176"/>
      <c r="E15" s="177"/>
      <c r="F15" s="176"/>
      <c r="G15" s="375"/>
      <c r="H15" s="396"/>
      <c r="J15" s="150"/>
    </row>
    <row r="16" spans="1:18" ht="30" x14ac:dyDescent="0.2">
      <c r="A16" s="169">
        <v>3</v>
      </c>
      <c r="B16" s="184" t="s">
        <v>125</v>
      </c>
      <c r="C16" s="179"/>
      <c r="D16" s="180"/>
      <c r="E16" s="181"/>
      <c r="F16" s="180"/>
      <c r="G16" s="376"/>
      <c r="H16" s="397"/>
      <c r="J16" s="150"/>
    </row>
    <row r="17" spans="1:10" ht="21" customHeight="1" x14ac:dyDescent="0.2">
      <c r="A17" s="165">
        <v>31</v>
      </c>
      <c r="B17" s="182" t="s">
        <v>37</v>
      </c>
      <c r="C17" s="167" t="s">
        <v>16</v>
      </c>
      <c r="D17" s="147"/>
      <c r="E17" s="147"/>
      <c r="F17" s="147"/>
      <c r="G17" s="378"/>
      <c r="H17" s="399"/>
      <c r="J17" s="150" t="s">
        <v>133</v>
      </c>
    </row>
    <row r="18" spans="1:10" ht="21" customHeight="1" x14ac:dyDescent="0.2">
      <c r="A18" s="165">
        <v>32</v>
      </c>
      <c r="B18" s="182" t="s">
        <v>36</v>
      </c>
      <c r="C18" s="167" t="s">
        <v>16</v>
      </c>
      <c r="D18" s="147"/>
      <c r="E18" s="147"/>
      <c r="F18" s="147"/>
      <c r="G18" s="378"/>
      <c r="H18" s="399"/>
      <c r="J18" s="150" t="s">
        <v>133</v>
      </c>
    </row>
    <row r="19" spans="1:10" ht="21" customHeight="1" x14ac:dyDescent="0.2">
      <c r="A19" s="165">
        <v>33</v>
      </c>
      <c r="B19" s="182" t="s">
        <v>78</v>
      </c>
      <c r="C19" s="167" t="s">
        <v>16</v>
      </c>
      <c r="D19" s="147"/>
      <c r="E19" s="147"/>
      <c r="F19" s="147"/>
      <c r="G19" s="378"/>
      <c r="H19" s="399"/>
      <c r="J19" s="150" t="s">
        <v>133</v>
      </c>
    </row>
    <row r="20" spans="1:10" ht="21" customHeight="1" x14ac:dyDescent="0.2">
      <c r="A20" s="165">
        <v>34</v>
      </c>
      <c r="B20" s="182" t="s">
        <v>79</v>
      </c>
      <c r="C20" s="167" t="s">
        <v>16</v>
      </c>
      <c r="D20" s="147"/>
      <c r="E20" s="147"/>
      <c r="F20" s="147"/>
      <c r="G20" s="378"/>
      <c r="H20" s="399"/>
      <c r="J20" s="150" t="s">
        <v>133</v>
      </c>
    </row>
    <row r="21" spans="1:10" ht="31.5" customHeight="1" x14ac:dyDescent="0.2">
      <c r="A21" s="165">
        <v>35</v>
      </c>
      <c r="B21" s="185" t="s">
        <v>63</v>
      </c>
      <c r="C21" s="167" t="s">
        <v>15</v>
      </c>
      <c r="D21" s="183">
        <f>MAX(D17,D18)*D12</f>
        <v>0</v>
      </c>
      <c r="E21" s="186">
        <f>MAX(E17,E18)*E12</f>
        <v>0</v>
      </c>
      <c r="F21" s="183">
        <f>MAX(F17,F18)*F12</f>
        <v>0</v>
      </c>
      <c r="G21" s="379">
        <f>MAX(G17,G18)*G12</f>
        <v>0</v>
      </c>
      <c r="H21" s="398">
        <f t="shared" ref="H21:H23" si="2">SUM(D21:G21)</f>
        <v>0</v>
      </c>
    </row>
    <row r="22" spans="1:10" ht="31.5" customHeight="1" x14ac:dyDescent="0.2">
      <c r="A22" s="165">
        <v>36</v>
      </c>
      <c r="B22" s="185" t="s">
        <v>80</v>
      </c>
      <c r="C22" s="167" t="s">
        <v>15</v>
      </c>
      <c r="D22" s="183">
        <f>MAX(D19,D20)*D13</f>
        <v>0</v>
      </c>
      <c r="E22" s="186">
        <f>MAX(E19,E20)*E13</f>
        <v>0</v>
      </c>
      <c r="F22" s="183">
        <f>MAX(F19,F20)*F13</f>
        <v>0</v>
      </c>
      <c r="G22" s="379">
        <f>MAX(G19,G20)*G13</f>
        <v>0</v>
      </c>
      <c r="H22" s="398">
        <f t="shared" si="2"/>
        <v>0</v>
      </c>
    </row>
    <row r="23" spans="1:10" ht="20.25" customHeight="1" x14ac:dyDescent="0.2">
      <c r="A23" s="169">
        <v>37</v>
      </c>
      <c r="B23" s="170" t="s">
        <v>4</v>
      </c>
      <c r="C23" s="171" t="s">
        <v>15</v>
      </c>
      <c r="D23" s="172">
        <f>D21-D22</f>
        <v>0</v>
      </c>
      <c r="E23" s="123">
        <f>E21-E22</f>
        <v>0</v>
      </c>
      <c r="F23" s="172">
        <f>F21-F22</f>
        <v>0</v>
      </c>
      <c r="G23" s="374">
        <f>G21-G22</f>
        <v>0</v>
      </c>
      <c r="H23" s="395">
        <f t="shared" si="2"/>
        <v>0</v>
      </c>
    </row>
    <row r="24" spans="1:10" ht="9" customHeight="1" x14ac:dyDescent="0.2">
      <c r="A24" s="173"/>
      <c r="B24" s="174"/>
      <c r="C24" s="175"/>
      <c r="D24" s="176"/>
      <c r="E24" s="177"/>
      <c r="F24" s="176"/>
      <c r="G24" s="375"/>
      <c r="H24" s="396"/>
      <c r="J24" s="151"/>
    </row>
    <row r="25" spans="1:10" ht="30" customHeight="1" x14ac:dyDescent="0.2">
      <c r="A25" s="187">
        <v>4</v>
      </c>
      <c r="B25" s="188" t="s">
        <v>86</v>
      </c>
      <c r="C25" s="189"/>
      <c r="D25" s="163"/>
      <c r="E25" s="164"/>
      <c r="F25" s="163"/>
      <c r="G25" s="372"/>
      <c r="H25" s="394"/>
    </row>
    <row r="26" spans="1:10" ht="28.5" customHeight="1" x14ac:dyDescent="0.2">
      <c r="A26" s="190">
        <v>41</v>
      </c>
      <c r="B26" s="191" t="s">
        <v>41</v>
      </c>
      <c r="C26" s="192" t="s">
        <v>15</v>
      </c>
      <c r="D26" s="193">
        <f>'Anl1.3_allgVorschrift'!Q18</f>
        <v>0</v>
      </c>
      <c r="E26" s="193">
        <f>'Anl1.3_allgVorschrift'!R18</f>
        <v>0</v>
      </c>
      <c r="F26" s="193">
        <f>'Anl1.3_allgVorschrift'!S18</f>
        <v>0</v>
      </c>
      <c r="G26" s="380">
        <f>'Anl1.3_allgVorschrift'!T18</f>
        <v>0</v>
      </c>
      <c r="H26" s="400">
        <f t="shared" ref="H26:H28" si="3">SUM(D26:G26)</f>
        <v>0</v>
      </c>
      <c r="J26" s="150" t="s">
        <v>135</v>
      </c>
    </row>
    <row r="27" spans="1:10" ht="28.5" customHeight="1" x14ac:dyDescent="0.2">
      <c r="A27" s="190">
        <v>42</v>
      </c>
      <c r="B27" s="191" t="s">
        <v>42</v>
      </c>
      <c r="C27" s="192" t="s">
        <v>15</v>
      </c>
      <c r="D27" s="193">
        <f>'Anl1.3_allgVorschrift'!Q19</f>
        <v>0</v>
      </c>
      <c r="E27" s="193">
        <f>'Anl1.3_allgVorschrift'!R19</f>
        <v>0</v>
      </c>
      <c r="F27" s="193">
        <f>'Anl1.3_allgVorschrift'!S19</f>
        <v>0</v>
      </c>
      <c r="G27" s="380">
        <f>'Anl1.3_allgVorschrift'!T19</f>
        <v>0</v>
      </c>
      <c r="H27" s="400">
        <f t="shared" si="3"/>
        <v>0</v>
      </c>
      <c r="J27" s="150" t="s">
        <v>135</v>
      </c>
    </row>
    <row r="28" spans="1:10" ht="21" customHeight="1" x14ac:dyDescent="0.2">
      <c r="A28" s="194">
        <v>43</v>
      </c>
      <c r="B28" s="195" t="s">
        <v>5</v>
      </c>
      <c r="C28" s="196" t="s">
        <v>15</v>
      </c>
      <c r="D28" s="197">
        <f>D26-D27</f>
        <v>0</v>
      </c>
      <c r="E28" s="198">
        <f>E26-E27</f>
        <v>0</v>
      </c>
      <c r="F28" s="197">
        <f>F26-F27</f>
        <v>0</v>
      </c>
      <c r="G28" s="381">
        <f>G26-G27</f>
        <v>0</v>
      </c>
      <c r="H28" s="401">
        <f t="shared" si="3"/>
        <v>0</v>
      </c>
    </row>
    <row r="29" spans="1:10" ht="9" customHeight="1" thickBot="1" x14ac:dyDescent="0.25">
      <c r="A29" s="173"/>
      <c r="B29" s="174"/>
      <c r="C29" s="175"/>
      <c r="D29" s="176"/>
      <c r="E29" s="176"/>
      <c r="F29" s="176"/>
      <c r="G29" s="375"/>
      <c r="H29" s="396"/>
    </row>
    <row r="30" spans="1:10" ht="16.5" thickBot="1" x14ac:dyDescent="0.25">
      <c r="A30" s="206"/>
      <c r="B30" s="207" t="s">
        <v>6</v>
      </c>
      <c r="C30" s="208" t="s">
        <v>15</v>
      </c>
      <c r="D30" s="209">
        <f>SUM(D28,D23,D14,D8)</f>
        <v>0</v>
      </c>
      <c r="E30" s="209">
        <f t="shared" ref="E30:G30" si="4">SUM(E28,E23,E14,E8)</f>
        <v>0</v>
      </c>
      <c r="F30" s="209">
        <f t="shared" si="4"/>
        <v>0</v>
      </c>
      <c r="G30" s="209">
        <f t="shared" si="4"/>
        <v>0</v>
      </c>
      <c r="H30" s="404">
        <f t="shared" ref="H30" si="5">SUM(D30:G30)</f>
        <v>0</v>
      </c>
    </row>
    <row r="31" spans="1:10" ht="16.5" thickBot="1" x14ac:dyDescent="0.25">
      <c r="A31" s="211"/>
      <c r="B31" s="212"/>
      <c r="C31" s="213"/>
      <c r="D31" s="214"/>
      <c r="E31" s="215"/>
      <c r="F31" s="214"/>
      <c r="G31" s="387"/>
      <c r="H31" s="405"/>
    </row>
    <row r="32" spans="1:10" ht="21" customHeight="1" x14ac:dyDescent="0.2">
      <c r="A32" s="216" t="s">
        <v>66</v>
      </c>
      <c r="B32" s="217" t="s">
        <v>67</v>
      </c>
      <c r="C32" s="218"/>
      <c r="D32" s="120"/>
      <c r="E32" s="124"/>
      <c r="F32" s="120"/>
      <c r="G32" s="388"/>
      <c r="H32" s="406"/>
    </row>
    <row r="33" spans="1:11" ht="48" customHeight="1" x14ac:dyDescent="0.2">
      <c r="A33" s="216" t="s">
        <v>65</v>
      </c>
      <c r="B33" s="217" t="s">
        <v>126</v>
      </c>
      <c r="C33" s="218"/>
      <c r="D33" s="120"/>
      <c r="E33" s="124"/>
      <c r="F33" s="120"/>
      <c r="G33" s="388"/>
      <c r="H33" s="406"/>
    </row>
    <row r="34" spans="1:11" ht="21" customHeight="1" x14ac:dyDescent="0.2">
      <c r="A34" s="165">
        <v>61</v>
      </c>
      <c r="B34" s="185" t="s">
        <v>7</v>
      </c>
      <c r="C34" s="167" t="s">
        <v>15</v>
      </c>
      <c r="D34" s="119"/>
      <c r="E34" s="122"/>
      <c r="F34" s="119"/>
      <c r="G34" s="373"/>
      <c r="H34" s="429">
        <f t="shared" ref="H34:H43" si="6">SUM(D34:G34)</f>
        <v>0</v>
      </c>
      <c r="J34" s="150" t="s">
        <v>133</v>
      </c>
    </row>
    <row r="35" spans="1:11" ht="21" customHeight="1" x14ac:dyDescent="0.2">
      <c r="A35" s="165">
        <v>62</v>
      </c>
      <c r="B35" s="185" t="s">
        <v>8</v>
      </c>
      <c r="C35" s="167" t="s">
        <v>15</v>
      </c>
      <c r="D35" s="119"/>
      <c r="E35" s="122"/>
      <c r="F35" s="119"/>
      <c r="G35" s="373"/>
      <c r="H35" s="429">
        <f t="shared" si="6"/>
        <v>0</v>
      </c>
      <c r="J35" s="150" t="s">
        <v>133</v>
      </c>
    </row>
    <row r="36" spans="1:11" ht="21" customHeight="1" x14ac:dyDescent="0.2">
      <c r="A36" s="165">
        <v>63</v>
      </c>
      <c r="B36" s="185" t="s">
        <v>9</v>
      </c>
      <c r="C36" s="167" t="s">
        <v>15</v>
      </c>
      <c r="D36" s="119"/>
      <c r="E36" s="122"/>
      <c r="F36" s="119"/>
      <c r="G36" s="373"/>
      <c r="H36" s="429">
        <f t="shared" si="6"/>
        <v>0</v>
      </c>
      <c r="J36" s="150" t="s">
        <v>133</v>
      </c>
    </row>
    <row r="37" spans="1:11" ht="21" customHeight="1" x14ac:dyDescent="0.2">
      <c r="A37" s="165">
        <v>64</v>
      </c>
      <c r="B37" s="185" t="s">
        <v>10</v>
      </c>
      <c r="C37" s="167" t="s">
        <v>15</v>
      </c>
      <c r="D37" s="119"/>
      <c r="E37" s="122"/>
      <c r="F37" s="119"/>
      <c r="G37" s="373"/>
      <c r="H37" s="429">
        <f t="shared" si="6"/>
        <v>0</v>
      </c>
      <c r="J37" s="150" t="s">
        <v>133</v>
      </c>
    </row>
    <row r="38" spans="1:11" ht="21" customHeight="1" x14ac:dyDescent="0.2">
      <c r="A38" s="165">
        <v>65</v>
      </c>
      <c r="B38" s="185" t="s">
        <v>11</v>
      </c>
      <c r="C38" s="167" t="s">
        <v>15</v>
      </c>
      <c r="D38" s="119"/>
      <c r="E38" s="122"/>
      <c r="F38" s="119"/>
      <c r="G38" s="373"/>
      <c r="H38" s="429">
        <f t="shared" si="6"/>
        <v>0</v>
      </c>
      <c r="J38" s="150" t="s">
        <v>133</v>
      </c>
    </row>
    <row r="39" spans="1:11" ht="25.5" customHeight="1" x14ac:dyDescent="0.2">
      <c r="A39" s="165">
        <v>66</v>
      </c>
      <c r="B39" s="185" t="s">
        <v>12</v>
      </c>
      <c r="C39" s="167" t="s">
        <v>15</v>
      </c>
      <c r="D39" s="119"/>
      <c r="E39" s="122"/>
      <c r="F39" s="119"/>
      <c r="G39" s="373"/>
      <c r="H39" s="429">
        <f t="shared" si="6"/>
        <v>0</v>
      </c>
      <c r="J39" s="150" t="s">
        <v>133</v>
      </c>
    </row>
    <row r="40" spans="1:11" ht="28.5" customHeight="1" x14ac:dyDescent="0.2">
      <c r="A40" s="165">
        <v>67</v>
      </c>
      <c r="B40" s="185" t="s">
        <v>171</v>
      </c>
      <c r="C40" s="167" t="s">
        <v>15</v>
      </c>
      <c r="D40" s="119"/>
      <c r="E40" s="122"/>
      <c r="F40" s="119"/>
      <c r="G40" s="373"/>
      <c r="H40" s="429">
        <f t="shared" si="6"/>
        <v>0</v>
      </c>
      <c r="J40" s="150" t="s">
        <v>133</v>
      </c>
    </row>
    <row r="41" spans="1:11" ht="38.25" x14ac:dyDescent="0.2">
      <c r="A41" s="165">
        <v>671</v>
      </c>
      <c r="B41" s="219" t="s">
        <v>43</v>
      </c>
      <c r="C41" s="167" t="s">
        <v>15</v>
      </c>
      <c r="D41" s="183">
        <f>'Anl1.4_Ausgleich_AT'!Q20</f>
        <v>0</v>
      </c>
      <c r="E41" s="183">
        <f>'Anl1.4_Ausgleich_AT'!R20</f>
        <v>0</v>
      </c>
      <c r="F41" s="183">
        <f>'Anl1.4_Ausgleich_AT'!S20</f>
        <v>0</v>
      </c>
      <c r="G41" s="377">
        <f>'Anl1.4_Ausgleich_AT'!T20</f>
        <v>0</v>
      </c>
      <c r="H41" s="398">
        <f t="shared" si="6"/>
        <v>0</v>
      </c>
      <c r="J41" s="150" t="s">
        <v>138</v>
      </c>
    </row>
    <row r="42" spans="1:11" ht="20.25" customHeight="1" x14ac:dyDescent="0.2">
      <c r="A42" s="220">
        <v>68</v>
      </c>
      <c r="B42" s="185" t="s">
        <v>110</v>
      </c>
      <c r="C42" s="221" t="s">
        <v>15</v>
      </c>
      <c r="D42" s="183">
        <f>'Anl1.6_weitErsparnisse'!B22</f>
        <v>0</v>
      </c>
      <c r="E42" s="186">
        <f>'Anl1.6_weitErsparnisse'!C22</f>
        <v>0</v>
      </c>
      <c r="F42" s="183">
        <f>'Anl1.6_weitErsparnisse'!D22</f>
        <v>0</v>
      </c>
      <c r="G42" s="377">
        <f>'Anl1.6_weitErsparnisse'!E22</f>
        <v>0</v>
      </c>
      <c r="H42" s="398">
        <f t="shared" si="6"/>
        <v>0</v>
      </c>
      <c r="J42" s="150" t="s">
        <v>137</v>
      </c>
    </row>
    <row r="43" spans="1:11" ht="21" customHeight="1" x14ac:dyDescent="0.2">
      <c r="A43" s="194">
        <v>69</v>
      </c>
      <c r="B43" s="195" t="s">
        <v>70</v>
      </c>
      <c r="C43" s="171" t="s">
        <v>15</v>
      </c>
      <c r="D43" s="222">
        <f>SUM(D42,D34:D40)</f>
        <v>0</v>
      </c>
      <c r="E43" s="223">
        <f>SUM(E42,E34:E40)</f>
        <v>0</v>
      </c>
      <c r="F43" s="222">
        <f>SUM(F42,F34:F40)</f>
        <v>0</v>
      </c>
      <c r="G43" s="389">
        <f>SUM(G42,G34:G40)</f>
        <v>0</v>
      </c>
      <c r="H43" s="407">
        <f t="shared" si="6"/>
        <v>0</v>
      </c>
      <c r="I43" s="64"/>
      <c r="K43" s="64"/>
    </row>
    <row r="44" spans="1:11" ht="9" customHeight="1" x14ac:dyDescent="0.2">
      <c r="A44" s="173"/>
      <c r="B44" s="174"/>
      <c r="C44" s="175"/>
      <c r="D44" s="176"/>
      <c r="E44" s="177"/>
      <c r="F44" s="176"/>
      <c r="G44" s="375"/>
      <c r="H44" s="396"/>
      <c r="I44" s="64"/>
      <c r="K44" s="64"/>
    </row>
    <row r="45" spans="1:11" ht="54.75" customHeight="1" x14ac:dyDescent="0.2">
      <c r="A45" s="216" t="s">
        <v>64</v>
      </c>
      <c r="B45" s="217" t="s">
        <v>81</v>
      </c>
      <c r="C45" s="218"/>
      <c r="D45" s="120"/>
      <c r="E45" s="124"/>
      <c r="F45" s="120"/>
      <c r="G45" s="388"/>
      <c r="H45" s="406"/>
      <c r="I45" s="15"/>
      <c r="K45" s="15"/>
    </row>
    <row r="46" spans="1:11" ht="20.25" customHeight="1" x14ac:dyDescent="0.2">
      <c r="A46" s="165">
        <v>71</v>
      </c>
      <c r="B46" s="424" t="s">
        <v>162</v>
      </c>
      <c r="C46" s="192" t="s">
        <v>15</v>
      </c>
      <c r="D46" s="183">
        <f>'Anl1.7_BT_VU'!D9</f>
        <v>0</v>
      </c>
      <c r="E46" s="183">
        <f>'Anl1.7_BT_VU'!E9</f>
        <v>0</v>
      </c>
      <c r="F46" s="183">
        <f>'Anl1.7_BT_VU'!F9</f>
        <v>0</v>
      </c>
      <c r="G46" s="183">
        <f>'Anl1.7_BT_VU'!G9</f>
        <v>0</v>
      </c>
      <c r="H46" s="398">
        <f t="shared" ref="H46:H61" si="7">SUM(D46:G46)</f>
        <v>0</v>
      </c>
      <c r="I46" s="65"/>
      <c r="J46" s="150" t="s">
        <v>164</v>
      </c>
      <c r="K46" s="65"/>
    </row>
    <row r="47" spans="1:11" ht="20.25" customHeight="1" x14ac:dyDescent="0.2">
      <c r="A47" s="224">
        <v>72</v>
      </c>
      <c r="B47" s="424" t="s">
        <v>163</v>
      </c>
      <c r="C47" s="192" t="s">
        <v>15</v>
      </c>
      <c r="D47" s="183">
        <f>'Anl1.7_BT_VU'!D17</f>
        <v>0</v>
      </c>
      <c r="E47" s="183">
        <f>'Anl1.7_BT_VU'!E17</f>
        <v>0</v>
      </c>
      <c r="F47" s="183">
        <f>'Anl1.7_BT_VU'!F17</f>
        <v>0</v>
      </c>
      <c r="G47" s="183">
        <f>'Anl1.7_BT_VU'!G17</f>
        <v>0</v>
      </c>
      <c r="H47" s="398">
        <f t="shared" si="7"/>
        <v>0</v>
      </c>
      <c r="I47" s="15"/>
      <c r="J47" s="150" t="s">
        <v>164</v>
      </c>
      <c r="K47" s="15"/>
    </row>
    <row r="48" spans="1:11" ht="21" customHeight="1" thickBot="1" x14ac:dyDescent="0.25">
      <c r="A48" s="225">
        <v>73</v>
      </c>
      <c r="B48" s="226" t="s">
        <v>69</v>
      </c>
      <c r="C48" s="227" t="s">
        <v>15</v>
      </c>
      <c r="D48" s="228">
        <f>SUM(D46:D47)</f>
        <v>0</v>
      </c>
      <c r="E48" s="228">
        <f t="shared" ref="E48:G48" si="8">SUM(E46:E47)</f>
        <v>0</v>
      </c>
      <c r="F48" s="228">
        <f t="shared" si="8"/>
        <v>0</v>
      </c>
      <c r="G48" s="228">
        <f t="shared" si="8"/>
        <v>0</v>
      </c>
      <c r="H48" s="408">
        <f t="shared" si="7"/>
        <v>0</v>
      </c>
      <c r="I48" s="15"/>
      <c r="J48" s="152"/>
      <c r="K48" s="15"/>
    </row>
    <row r="49" spans="1:14" ht="21" customHeight="1" thickBot="1" x14ac:dyDescent="0.25">
      <c r="A49" s="206">
        <v>7</v>
      </c>
      <c r="B49" s="229" t="s">
        <v>13</v>
      </c>
      <c r="C49" s="208" t="s">
        <v>15</v>
      </c>
      <c r="D49" s="209">
        <f>SUM(D48,D43)</f>
        <v>0</v>
      </c>
      <c r="E49" s="210">
        <f>SUM(E48,E43)</f>
        <v>0</v>
      </c>
      <c r="F49" s="209">
        <f>SUM(F48,F43)</f>
        <v>0</v>
      </c>
      <c r="G49" s="386">
        <f>SUM(G48,G43)</f>
        <v>0</v>
      </c>
      <c r="H49" s="404">
        <f t="shared" si="7"/>
        <v>0</v>
      </c>
      <c r="J49" s="87"/>
    </row>
    <row r="50" spans="1:14" ht="16.5" thickBot="1" x14ac:dyDescent="0.25">
      <c r="A50" s="211"/>
      <c r="B50" s="230"/>
      <c r="C50" s="213"/>
      <c r="D50" s="214"/>
      <c r="E50" s="215"/>
      <c r="F50" s="214"/>
      <c r="G50" s="387"/>
      <c r="H50" s="405"/>
      <c r="J50" s="153"/>
    </row>
    <row r="51" spans="1:14" ht="34.5" thickBot="1" x14ac:dyDescent="0.25">
      <c r="A51" s="231" t="s">
        <v>143</v>
      </c>
      <c r="B51" s="232" t="s">
        <v>131</v>
      </c>
      <c r="C51" s="233" t="s">
        <v>15</v>
      </c>
      <c r="D51" s="234">
        <f>D30-D49</f>
        <v>0</v>
      </c>
      <c r="E51" s="235">
        <f>E30-E49</f>
        <v>0</v>
      </c>
      <c r="F51" s="234">
        <f>F30-F49</f>
        <v>0</v>
      </c>
      <c r="G51" s="390">
        <f>G30-G49</f>
        <v>0</v>
      </c>
      <c r="H51" s="409">
        <f t="shared" si="7"/>
        <v>0</v>
      </c>
      <c r="J51" s="87"/>
    </row>
    <row r="52" spans="1:14" x14ac:dyDescent="0.2">
      <c r="A52" s="236"/>
      <c r="B52"/>
      <c r="C52" s="237"/>
      <c r="D52" s="238"/>
      <c r="E52" s="239"/>
      <c r="F52" s="240"/>
      <c r="G52" s="238"/>
      <c r="H52" s="410"/>
      <c r="J52" s="87"/>
    </row>
    <row r="53" spans="1:14" ht="59.25" customHeight="1" x14ac:dyDescent="0.2">
      <c r="A53" s="417" t="s">
        <v>144</v>
      </c>
      <c r="B53" s="412" t="s">
        <v>89</v>
      </c>
      <c r="C53" s="413"/>
      <c r="D53" s="414"/>
      <c r="E53" s="414"/>
      <c r="F53" s="413"/>
      <c r="G53" s="415"/>
      <c r="H53" s="416"/>
    </row>
    <row r="54" spans="1:14" ht="29.25" customHeight="1" x14ac:dyDescent="0.2">
      <c r="A54" s="190">
        <v>81</v>
      </c>
      <c r="B54" s="191" t="s">
        <v>83</v>
      </c>
      <c r="C54" s="192" t="s">
        <v>15</v>
      </c>
      <c r="D54" s="199"/>
      <c r="E54" s="200">
        <f>'Anl.1.5-Pauschalen 9-E-Ticket'!E21</f>
        <v>0</v>
      </c>
      <c r="F54" s="201">
        <f>'Anl.1.5-Pauschalen 9-E-Ticket'!F21</f>
        <v>0</v>
      </c>
      <c r="G54" s="382"/>
      <c r="H54" s="398">
        <f t="shared" ref="H54:H55" si="9">SUM(D54:G54)</f>
        <v>0</v>
      </c>
      <c r="J54" s="150" t="s">
        <v>136</v>
      </c>
    </row>
    <row r="55" spans="1:14" ht="29.25" customHeight="1" x14ac:dyDescent="0.2">
      <c r="A55" s="190">
        <v>82</v>
      </c>
      <c r="B55" s="191" t="s">
        <v>84</v>
      </c>
      <c r="C55" s="192" t="s">
        <v>15</v>
      </c>
      <c r="D55" s="202"/>
      <c r="E55" s="200">
        <f>'Anl.1.5-Pauschalen 9-E-Ticket'!D27</f>
        <v>0</v>
      </c>
      <c r="F55" s="201">
        <f>'Anl.1.5-Pauschalen 9-E-Ticket'!E27</f>
        <v>0</v>
      </c>
      <c r="G55" s="383"/>
      <c r="H55" s="398">
        <f t="shared" si="9"/>
        <v>0</v>
      </c>
      <c r="J55" s="150" t="s">
        <v>136</v>
      </c>
    </row>
    <row r="56" spans="1:14" ht="23.25" customHeight="1" x14ac:dyDescent="0.2">
      <c r="A56" s="194">
        <v>83</v>
      </c>
      <c r="B56" s="195" t="s">
        <v>85</v>
      </c>
      <c r="C56" s="196" t="s">
        <v>15</v>
      </c>
      <c r="D56" s="203"/>
      <c r="E56" s="123">
        <f>E54+E55</f>
        <v>0</v>
      </c>
      <c r="F56" s="123">
        <f>F54+F55</f>
        <v>0</v>
      </c>
      <c r="G56" s="384"/>
      <c r="H56" s="402">
        <f t="shared" ref="H56" si="10">SUM(D56:G56)</f>
        <v>0</v>
      </c>
    </row>
    <row r="57" spans="1:14" ht="15.75" thickBot="1" x14ac:dyDescent="0.25">
      <c r="A57" s="173"/>
      <c r="B57" s="174"/>
      <c r="C57" s="204"/>
      <c r="D57" s="205"/>
      <c r="E57" s="205"/>
      <c r="F57" s="175"/>
      <c r="G57" s="385"/>
      <c r="H57" s="403"/>
    </row>
    <row r="58" spans="1:14" ht="34.5" thickBot="1" x14ac:dyDescent="0.25">
      <c r="A58" s="241" t="s">
        <v>111</v>
      </c>
      <c r="B58" s="242" t="s">
        <v>132</v>
      </c>
      <c r="C58" s="243" t="s">
        <v>15</v>
      </c>
      <c r="D58" s="244">
        <f>D51</f>
        <v>0</v>
      </c>
      <c r="E58" s="244">
        <f>E51+E56</f>
        <v>0</v>
      </c>
      <c r="F58" s="244">
        <f>F56+F61</f>
        <v>0</v>
      </c>
      <c r="G58" s="387"/>
      <c r="H58" s="411">
        <f>SUM(D58:G58)</f>
        <v>0</v>
      </c>
      <c r="J58" s="153"/>
    </row>
    <row r="59" spans="1:14" ht="13.5" thickBot="1" x14ac:dyDescent="0.25">
      <c r="A59" s="236"/>
      <c r="B59"/>
      <c r="C59" s="237"/>
      <c r="D59" s="238"/>
      <c r="E59" s="239"/>
      <c r="F59" s="240"/>
      <c r="G59" s="238"/>
      <c r="H59" s="410"/>
      <c r="J59" s="87"/>
    </row>
    <row r="60" spans="1:14" s="114" customFormat="1" ht="21" customHeight="1" x14ac:dyDescent="0.2">
      <c r="A60" s="468" t="s">
        <v>130</v>
      </c>
      <c r="B60" s="245" t="s">
        <v>112</v>
      </c>
      <c r="C60" s="246" t="s">
        <v>15</v>
      </c>
      <c r="D60" s="247">
        <f>D51</f>
        <v>0</v>
      </c>
      <c r="E60" s="247">
        <f>AVERAGE($D60/5,$G60/4)</f>
        <v>0</v>
      </c>
      <c r="F60" s="247">
        <f>AVERAGE($D60/5,$G60/4)*2</f>
        <v>0</v>
      </c>
      <c r="G60" s="391">
        <f>G51</f>
        <v>0</v>
      </c>
      <c r="H60" s="248">
        <f t="shared" si="7"/>
        <v>0</v>
      </c>
      <c r="I60" s="9"/>
      <c r="K60" s="9"/>
      <c r="L60" s="9"/>
      <c r="M60" s="9"/>
      <c r="N60" s="9"/>
    </row>
    <row r="61" spans="1:14" s="114" customFormat="1" ht="21" customHeight="1" thickBot="1" x14ac:dyDescent="0.25">
      <c r="A61" s="469"/>
      <c r="B61" s="249" t="s">
        <v>113</v>
      </c>
      <c r="C61" s="250" t="s">
        <v>15</v>
      </c>
      <c r="D61" s="251"/>
      <c r="E61" s="252">
        <f>E51-E60+E56</f>
        <v>0</v>
      </c>
      <c r="F61" s="252">
        <f>F51-F60+F56</f>
        <v>0</v>
      </c>
      <c r="G61" s="392"/>
      <c r="H61" s="253">
        <f t="shared" si="7"/>
        <v>0</v>
      </c>
      <c r="I61" s="9"/>
      <c r="K61" s="9"/>
      <c r="L61" s="9"/>
      <c r="M61" s="9"/>
      <c r="N61" s="9"/>
    </row>
    <row r="62" spans="1:14" ht="15" customHeight="1" x14ac:dyDescent="0.2">
      <c r="D62" s="16"/>
      <c r="E62" s="16"/>
      <c r="F62" s="16"/>
      <c r="G62" s="16"/>
      <c r="H62" s="16"/>
    </row>
    <row r="63" spans="1:14" ht="15" customHeight="1" thickBot="1" x14ac:dyDescent="0.25">
      <c r="D63" s="16"/>
      <c r="E63" s="16"/>
      <c r="F63" s="16"/>
      <c r="G63" s="16"/>
      <c r="H63" s="16"/>
      <c r="I63" s="16"/>
      <c r="K63" s="16"/>
      <c r="L63" s="10"/>
      <c r="N63" s="15"/>
    </row>
    <row r="64" spans="1:14" ht="21" customHeight="1" x14ac:dyDescent="0.2">
      <c r="B64" s="115" t="s">
        <v>179</v>
      </c>
      <c r="D64" s="16"/>
      <c r="E64" s="16"/>
      <c r="F64" s="16"/>
      <c r="G64" s="16"/>
      <c r="H64" s="16"/>
      <c r="I64" s="16"/>
      <c r="K64" s="16"/>
      <c r="L64" s="10"/>
      <c r="N64" s="15"/>
    </row>
    <row r="65" spans="2:12" ht="21" customHeight="1" x14ac:dyDescent="0.2">
      <c r="B65" s="145" t="s">
        <v>177</v>
      </c>
      <c r="D65" s="16"/>
      <c r="E65" s="16"/>
      <c r="F65" s="16"/>
      <c r="G65" s="16"/>
      <c r="H65" s="16"/>
      <c r="I65" s="16"/>
      <c r="K65" s="16"/>
      <c r="L65" s="10"/>
    </row>
    <row r="66" spans="2:12" ht="21" customHeight="1" x14ac:dyDescent="0.2">
      <c r="B66" s="116" t="s">
        <v>178</v>
      </c>
      <c r="D66" s="16"/>
      <c r="E66" s="16"/>
      <c r="F66" s="16"/>
      <c r="G66" s="16"/>
      <c r="H66" s="16"/>
      <c r="I66" s="16"/>
      <c r="K66" s="16"/>
      <c r="L66" s="10"/>
    </row>
    <row r="67" spans="2:12" ht="21" customHeight="1" x14ac:dyDescent="0.2">
      <c r="B67" s="146" t="s">
        <v>176</v>
      </c>
      <c r="D67" s="16"/>
      <c r="E67" s="16"/>
      <c r="F67" s="16"/>
      <c r="G67" s="16"/>
      <c r="H67" s="16"/>
      <c r="I67" s="16"/>
      <c r="K67" s="16"/>
      <c r="L67" s="10"/>
    </row>
    <row r="68" spans="2:12" ht="21" customHeight="1" x14ac:dyDescent="0.2">
      <c r="B68" s="117" t="s">
        <v>123</v>
      </c>
      <c r="D68" s="16"/>
      <c r="E68" s="16"/>
      <c r="F68" s="16"/>
      <c r="G68" s="16"/>
      <c r="H68" s="16"/>
      <c r="I68" s="16"/>
      <c r="K68" s="16"/>
      <c r="L68" s="10"/>
    </row>
    <row r="69" spans="2:12" ht="21" customHeight="1" thickBot="1" x14ac:dyDescent="0.25">
      <c r="B69" s="118" t="s">
        <v>180</v>
      </c>
      <c r="J69" s="154"/>
    </row>
    <row r="70" spans="2:12" x14ac:dyDescent="0.2">
      <c r="J70" s="154"/>
    </row>
    <row r="71" spans="2:12" x14ac:dyDescent="0.2">
      <c r="J71" s="154"/>
    </row>
    <row r="72" spans="2:12" x14ac:dyDescent="0.2">
      <c r="J72" s="154"/>
    </row>
    <row r="73" spans="2:12" x14ac:dyDescent="0.2">
      <c r="J73" s="154"/>
    </row>
    <row r="74" spans="2:12" x14ac:dyDescent="0.2">
      <c r="J74" s="154"/>
    </row>
  </sheetData>
  <sheetProtection algorithmName="SHA-512" hashValue="PI4Q+byUGqsFifNjzgRj5zfNYEuw6SOdS5Mcn5FXtdsX3D+W6kQCddTRMbLZ0iUciavKxkF6EJoTNlo+O5i9xQ==" saltValue="ivWDoc5AGFmN4DBbPJt0nQ==" spinCount="100000" sheet="1" formatCells="0" formatColumns="0" formatRows="0"/>
  <mergeCells count="3">
    <mergeCell ref="A60:A61"/>
    <mergeCell ref="A1:H1"/>
    <mergeCell ref="B2:H2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41" fitToHeight="0" orientation="portrait" r:id="rId1"/>
  <headerFooter scaleWithDoc="0">
    <oddHeader>&amp;C&amp;"Arial,Fett"&amp;12Antrag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7"/>
  <sheetViews>
    <sheetView tabSelected="1" zoomScale="80" zoomScaleNormal="80" workbookViewId="0">
      <selection activeCell="B17" sqref="B17"/>
    </sheetView>
  </sheetViews>
  <sheetFormatPr baseColWidth="10" defaultRowHeight="12.75" x14ac:dyDescent="0.2"/>
  <cols>
    <col min="1" max="1" width="12.7109375" customWidth="1"/>
    <col min="2" max="2" width="68.7109375" customWidth="1"/>
    <col min="3" max="3" width="10.7109375" customWidth="1"/>
    <col min="4" max="8" width="20.7109375" customWidth="1"/>
  </cols>
  <sheetData>
    <row r="1" spans="1:12" s="9" customFormat="1" ht="24.75" customHeight="1" thickBot="1" x14ac:dyDescent="0.25">
      <c r="A1" s="520" t="s">
        <v>168</v>
      </c>
      <c r="B1" s="521"/>
      <c r="C1" s="521"/>
      <c r="D1" s="522"/>
      <c r="E1"/>
      <c r="F1"/>
      <c r="G1"/>
      <c r="H1"/>
      <c r="I1"/>
      <c r="J1"/>
      <c r="K1"/>
      <c r="L1"/>
    </row>
    <row r="2" spans="1:12" s="419" customFormat="1" ht="20.25" customHeight="1" thickBot="1" x14ac:dyDescent="0.25">
      <c r="A2" s="418" t="s">
        <v>44</v>
      </c>
      <c r="B2" s="578"/>
      <c r="C2" s="578"/>
      <c r="D2" s="579"/>
      <c r="E2"/>
      <c r="F2"/>
      <c r="G2"/>
      <c r="H2"/>
      <c r="I2"/>
      <c r="J2"/>
      <c r="K2"/>
      <c r="L2"/>
    </row>
    <row r="3" spans="1:12" ht="15.75" x14ac:dyDescent="0.2">
      <c r="A3" s="9"/>
      <c r="B3" s="9"/>
      <c r="C3" s="9"/>
      <c r="D3" s="9"/>
      <c r="E3" s="9"/>
      <c r="F3" s="9"/>
      <c r="G3" s="9"/>
      <c r="H3" s="420"/>
    </row>
    <row r="4" spans="1:12" ht="15.75" thickBot="1" x14ac:dyDescent="0.3">
      <c r="A4" s="9"/>
      <c r="B4" s="82"/>
      <c r="C4" s="9"/>
      <c r="D4" s="9"/>
      <c r="E4" s="9"/>
      <c r="F4" s="9"/>
      <c r="G4" s="9"/>
      <c r="H4" s="435"/>
    </row>
    <row r="5" spans="1:12" ht="30.75" thickBot="1" x14ac:dyDescent="0.25">
      <c r="A5" s="436"/>
      <c r="B5" s="436"/>
      <c r="C5" s="437"/>
      <c r="D5" s="438" t="s">
        <v>107</v>
      </c>
      <c r="E5" s="439" t="s">
        <v>108</v>
      </c>
      <c r="F5" s="439" t="s">
        <v>115</v>
      </c>
      <c r="G5" s="439" t="s">
        <v>116</v>
      </c>
      <c r="H5" s="440" t="s">
        <v>140</v>
      </c>
    </row>
    <row r="6" spans="1:12" ht="29.25" customHeight="1" x14ac:dyDescent="0.2">
      <c r="A6" s="441" t="s">
        <v>145</v>
      </c>
      <c r="B6" s="442" t="s">
        <v>146</v>
      </c>
      <c r="C6" s="443" t="s">
        <v>15</v>
      </c>
      <c r="D6" s="425"/>
      <c r="E6" s="425"/>
      <c r="F6" s="425"/>
      <c r="G6" s="426"/>
      <c r="H6" s="458">
        <f>SUM(D6:G6)</f>
        <v>0</v>
      </c>
    </row>
    <row r="7" spans="1:12" ht="25.5" x14ac:dyDescent="0.2">
      <c r="A7" s="444" t="s">
        <v>147</v>
      </c>
      <c r="B7" s="445" t="s">
        <v>167</v>
      </c>
      <c r="C7" s="167" t="s">
        <v>15</v>
      </c>
      <c r="D7" s="119"/>
      <c r="E7" s="119"/>
      <c r="F7" s="119"/>
      <c r="G7" s="421"/>
      <c r="H7" s="458">
        <f t="shared" ref="H7:H8" si="0">SUM(D7:G7)</f>
        <v>0</v>
      </c>
    </row>
    <row r="8" spans="1:12" ht="25.5" x14ac:dyDescent="0.2">
      <c r="A8" s="444" t="s">
        <v>148</v>
      </c>
      <c r="B8" s="445" t="s">
        <v>181</v>
      </c>
      <c r="C8" s="167" t="s">
        <v>15</v>
      </c>
      <c r="D8" s="119"/>
      <c r="E8" s="119"/>
      <c r="F8" s="119"/>
      <c r="G8" s="421"/>
      <c r="H8" s="458">
        <f t="shared" si="0"/>
        <v>0</v>
      </c>
    </row>
    <row r="9" spans="1:12" ht="21" customHeight="1" x14ac:dyDescent="0.2">
      <c r="A9" s="446" t="s">
        <v>149</v>
      </c>
      <c r="B9" s="447" t="s">
        <v>165</v>
      </c>
      <c r="C9" s="448" t="s">
        <v>15</v>
      </c>
      <c r="D9" s="462">
        <f>D6-D7-D8</f>
        <v>0</v>
      </c>
      <c r="E9" s="462">
        <f t="shared" ref="E9:H9" si="1">E6-E7-E8</f>
        <v>0</v>
      </c>
      <c r="F9" s="462">
        <f t="shared" si="1"/>
        <v>0</v>
      </c>
      <c r="G9" s="459">
        <f t="shared" si="1"/>
        <v>0</v>
      </c>
      <c r="H9" s="459">
        <f t="shared" si="1"/>
        <v>0</v>
      </c>
    </row>
    <row r="10" spans="1:12" ht="21" customHeight="1" x14ac:dyDescent="0.2">
      <c r="A10" s="444" t="s">
        <v>150</v>
      </c>
      <c r="B10" s="445" t="s">
        <v>68</v>
      </c>
      <c r="C10" s="167" t="s">
        <v>15</v>
      </c>
      <c r="D10" s="119"/>
      <c r="E10" s="119"/>
      <c r="F10" s="119"/>
      <c r="G10" s="421"/>
      <c r="H10" s="458">
        <f t="shared" ref="H10:H13" si="2">SUM(D10:G10)</f>
        <v>0</v>
      </c>
    </row>
    <row r="11" spans="1:12" ht="25.5" x14ac:dyDescent="0.2">
      <c r="A11" s="444" t="s">
        <v>151</v>
      </c>
      <c r="B11" s="445" t="s">
        <v>152</v>
      </c>
      <c r="C11" s="167" t="s">
        <v>15</v>
      </c>
      <c r="D11" s="119"/>
      <c r="E11" s="119"/>
      <c r="F11" s="119"/>
      <c r="G11" s="421"/>
      <c r="H11" s="458">
        <f t="shared" si="2"/>
        <v>0</v>
      </c>
    </row>
    <row r="12" spans="1:12" ht="21" customHeight="1" x14ac:dyDescent="0.2">
      <c r="A12" s="449" t="s">
        <v>153</v>
      </c>
      <c r="B12" s="450" t="s">
        <v>154</v>
      </c>
      <c r="C12" s="451"/>
      <c r="D12" s="580"/>
      <c r="E12" s="581"/>
      <c r="F12" s="581"/>
      <c r="G12" s="582"/>
      <c r="H12" s="460"/>
    </row>
    <row r="13" spans="1:12" ht="25.5" x14ac:dyDescent="0.2">
      <c r="A13" s="444" t="s">
        <v>155</v>
      </c>
      <c r="B13" s="445" t="s">
        <v>156</v>
      </c>
      <c r="C13" s="167" t="s">
        <v>15</v>
      </c>
      <c r="D13" s="119"/>
      <c r="E13" s="119"/>
      <c r="F13" s="119"/>
      <c r="G13" s="421"/>
      <c r="H13" s="458">
        <f t="shared" si="2"/>
        <v>0</v>
      </c>
    </row>
    <row r="14" spans="1:12" ht="21.75" customHeight="1" x14ac:dyDescent="0.2">
      <c r="A14" s="452" t="s">
        <v>157</v>
      </c>
      <c r="B14" s="453" t="s">
        <v>158</v>
      </c>
      <c r="C14" s="454" t="s">
        <v>15</v>
      </c>
      <c r="D14" s="427">
        <f>SUM(D10:D11,D13)</f>
        <v>0</v>
      </c>
      <c r="E14" s="427">
        <f t="shared" ref="E14:H14" si="3">SUM(E10:E11,E13)</f>
        <v>0</v>
      </c>
      <c r="F14" s="427">
        <f t="shared" si="3"/>
        <v>0</v>
      </c>
      <c r="G14" s="422">
        <f t="shared" si="3"/>
        <v>0</v>
      </c>
      <c r="H14" s="422">
        <f t="shared" si="3"/>
        <v>0</v>
      </c>
    </row>
    <row r="15" spans="1:12" ht="25.5" x14ac:dyDescent="0.2">
      <c r="A15" s="444" t="s">
        <v>159</v>
      </c>
      <c r="B15" s="445" t="s">
        <v>167</v>
      </c>
      <c r="C15" s="167" t="s">
        <v>15</v>
      </c>
      <c r="D15" s="8"/>
      <c r="E15" s="8"/>
      <c r="F15" s="8"/>
      <c r="G15" s="423"/>
      <c r="H15" s="458">
        <f t="shared" ref="H15:H16" si="4">SUM(D15:G15)</f>
        <v>0</v>
      </c>
    </row>
    <row r="16" spans="1:12" ht="25.5" x14ac:dyDescent="0.2">
      <c r="A16" s="444" t="s">
        <v>160</v>
      </c>
      <c r="B16" s="445" t="s">
        <v>181</v>
      </c>
      <c r="C16" s="167" t="s">
        <v>15</v>
      </c>
      <c r="D16" s="8"/>
      <c r="E16" s="8"/>
      <c r="F16" s="8"/>
      <c r="G16" s="423"/>
      <c r="H16" s="458">
        <f t="shared" si="4"/>
        <v>0</v>
      </c>
    </row>
    <row r="17" spans="1:8" ht="21.75" customHeight="1" thickBot="1" x14ac:dyDescent="0.25">
      <c r="A17" s="455" t="s">
        <v>161</v>
      </c>
      <c r="B17" s="456" t="s">
        <v>166</v>
      </c>
      <c r="C17" s="457" t="s">
        <v>15</v>
      </c>
      <c r="D17" s="463">
        <f>D14-D15-D16</f>
        <v>0</v>
      </c>
      <c r="E17" s="463">
        <f t="shared" ref="E17:H17" si="5">E14-E15-E16</f>
        <v>0</v>
      </c>
      <c r="F17" s="463">
        <f t="shared" si="5"/>
        <v>0</v>
      </c>
      <c r="G17" s="461">
        <f t="shared" si="5"/>
        <v>0</v>
      </c>
      <c r="H17" s="461">
        <f t="shared" si="5"/>
        <v>0</v>
      </c>
    </row>
  </sheetData>
  <sheetProtection algorithmName="SHA-512" hashValue="7xr27q2zXSXiVlTwTjzGnj9COFR83ehUYBnMMmyEAXV1ZCMUQn8WsyiCJS6XhWqpDOd8TCDvTvvTdfq7W0lsEw==" saltValue="Hw7z8voGUfEp5CD1h+EI0w==" spinCount="100000" sheet="1" formatCells="0" formatColumns="0" formatRows="0"/>
  <mergeCells count="3">
    <mergeCell ref="A1:D1"/>
    <mergeCell ref="B2:D2"/>
    <mergeCell ref="D12:G12"/>
  </mergeCells>
  <pageMargins left="0.70866141732283472" right="0.70866141732283472" top="1.1811023622047245" bottom="0.78740157480314965" header="0.31496062992125984" footer="0.31496062992125984"/>
  <pageSetup paperSize="9" scale="68" orientation="landscape" r:id="rId1"/>
  <headerFooter scaleWithDoc="0">
    <oddHeader>&amp;C&amp;"Arial,Fett"&amp;12Antrag Verkehrsunternehmen auf Gewährung von Leistungen 
gemäß RL Corona-Billigkeitsleistungen ÖPNV
des SMWA vom 21.07.2022</oddHeader>
    <oddFooter>&amp;CSeite &amp;P von &amp;N&amp;R&amp;K00-046Formularstand: 09.01.2024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"/>
  <sheetViews>
    <sheetView zoomScale="85" zoomScaleNormal="85" zoomScaleSheetLayoutView="100" workbookViewId="0">
      <pane ySplit="8" topLeftCell="A9" activePane="bottomLeft" state="frozen"/>
      <selection activeCell="A2" sqref="A2:F2"/>
      <selection pane="bottomLeft" activeCell="A9" sqref="A9:A12"/>
    </sheetView>
  </sheetViews>
  <sheetFormatPr baseColWidth="10" defaultColWidth="10.85546875" defaultRowHeight="15" x14ac:dyDescent="0.2"/>
  <cols>
    <col min="1" max="1" width="31.28515625" style="21" customWidth="1"/>
    <col min="2" max="2" width="29" style="34" customWidth="1"/>
    <col min="3" max="4" width="18.7109375" style="34" customWidth="1"/>
    <col min="5" max="15" width="18.7109375" style="21" customWidth="1"/>
    <col min="16" max="19" width="20.7109375" style="21" customWidth="1"/>
    <col min="20" max="16384" width="10.85546875" style="21"/>
  </cols>
  <sheetData>
    <row r="1" spans="1:19" ht="30" customHeight="1" thickBot="1" x14ac:dyDescent="0.25">
      <c r="A1" s="476" t="s">
        <v>54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8"/>
    </row>
    <row r="2" spans="1:19" ht="21.75" customHeight="1" thickBot="1" x14ac:dyDescent="0.25">
      <c r="A2" s="22" t="s">
        <v>44</v>
      </c>
      <c r="B2" s="479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1"/>
    </row>
    <row r="3" spans="1:19" ht="15.75" thickBot="1" x14ac:dyDescent="0.25">
      <c r="A3" s="22" t="s">
        <v>47</v>
      </c>
      <c r="B3" s="482" t="s">
        <v>172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3"/>
    </row>
    <row r="4" spans="1:19" x14ac:dyDescent="0.2">
      <c r="A4" s="430"/>
    </row>
    <row r="5" spans="1:19" ht="15.75" thickBot="1" x14ac:dyDescent="0.25">
      <c r="A5" s="431"/>
    </row>
    <row r="6" spans="1:19" ht="37.5" customHeight="1" thickBot="1" x14ac:dyDescent="0.25">
      <c r="A6" s="432"/>
      <c r="B6" s="433"/>
      <c r="C6" s="433"/>
      <c r="D6" s="433"/>
      <c r="E6" s="434"/>
      <c r="P6" s="488" t="s">
        <v>30</v>
      </c>
      <c r="Q6" s="489"/>
      <c r="R6" s="489"/>
      <c r="S6" s="490"/>
    </row>
    <row r="7" spans="1:19" s="32" customFormat="1" ht="15" customHeight="1" x14ac:dyDescent="0.2">
      <c r="A7" s="484" t="s">
        <v>18</v>
      </c>
      <c r="B7" s="485"/>
      <c r="C7" s="63" t="s">
        <v>62</v>
      </c>
      <c r="D7" s="63" t="s">
        <v>61</v>
      </c>
      <c r="E7" s="30" t="s">
        <v>20</v>
      </c>
      <c r="F7" s="30" t="s">
        <v>21</v>
      </c>
      <c r="G7" s="30" t="s">
        <v>22</v>
      </c>
      <c r="H7" s="30" t="s">
        <v>23</v>
      </c>
      <c r="I7" s="30" t="s">
        <v>24</v>
      </c>
      <c r="J7" s="30" t="s">
        <v>25</v>
      </c>
      <c r="K7" s="35" t="s">
        <v>26</v>
      </c>
      <c r="L7" s="30" t="s">
        <v>27</v>
      </c>
      <c r="M7" s="30" t="s">
        <v>28</v>
      </c>
      <c r="N7" s="36" t="s">
        <v>29</v>
      </c>
      <c r="O7" s="31" t="s">
        <v>114</v>
      </c>
      <c r="P7" s="94" t="s">
        <v>107</v>
      </c>
      <c r="Q7" s="95" t="s">
        <v>108</v>
      </c>
      <c r="R7" s="95" t="s">
        <v>115</v>
      </c>
      <c r="S7" s="125" t="s">
        <v>116</v>
      </c>
    </row>
    <row r="8" spans="1:19" s="32" customFormat="1" ht="30" customHeight="1" thickBot="1" x14ac:dyDescent="0.25">
      <c r="A8" s="363"/>
      <c r="B8" s="364"/>
      <c r="C8" s="365"/>
      <c r="D8" s="365"/>
      <c r="E8" s="366"/>
      <c r="F8" s="366"/>
      <c r="G8" s="366"/>
      <c r="H8" s="366"/>
      <c r="I8" s="366"/>
      <c r="J8" s="366"/>
      <c r="K8" s="496"/>
      <c r="L8" s="496"/>
      <c r="M8" s="496"/>
      <c r="N8" s="497"/>
      <c r="O8" s="367"/>
      <c r="P8" s="491" t="s">
        <v>39</v>
      </c>
      <c r="Q8" s="492"/>
      <c r="R8" s="492"/>
      <c r="S8" s="493"/>
    </row>
    <row r="9" spans="1:19" ht="21" customHeight="1" x14ac:dyDescent="0.2">
      <c r="A9" s="486" t="s">
        <v>48</v>
      </c>
      <c r="B9" s="360" t="s">
        <v>19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2">
        <f>SUM(C9:N9)</f>
        <v>0</v>
      </c>
      <c r="P9" s="267">
        <f>SUM(C9:G9)</f>
        <v>0</v>
      </c>
      <c r="Q9" s="268">
        <f>H9</f>
        <v>0</v>
      </c>
      <c r="R9" s="268">
        <f>SUM(I9:J9)</f>
        <v>0</v>
      </c>
      <c r="S9" s="269">
        <f>SUM(K9:N9)</f>
        <v>0</v>
      </c>
    </row>
    <row r="10" spans="1:19" ht="44.25" customHeight="1" x14ac:dyDescent="0.2">
      <c r="A10" s="486"/>
      <c r="B10" s="33" t="s">
        <v>40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260">
        <f t="shared" ref="O10:O19" si="0">SUM(C10:N10)</f>
        <v>0</v>
      </c>
      <c r="P10" s="270">
        <f t="shared" ref="P10:P19" si="1">SUM(C10:G10)</f>
        <v>0</v>
      </c>
      <c r="Q10" s="271">
        <f t="shared" ref="Q10:Q19" si="2">H10</f>
        <v>0</v>
      </c>
      <c r="R10" s="271">
        <f t="shared" ref="R10:R19" si="3">SUM(I10:J10)</f>
        <v>0</v>
      </c>
      <c r="S10" s="272">
        <f t="shared" ref="S10:S19" si="4">SUM(K10:N10)</f>
        <v>0</v>
      </c>
    </row>
    <row r="11" spans="1:19" ht="21" customHeight="1" x14ac:dyDescent="0.2">
      <c r="A11" s="486"/>
      <c r="B11" s="33" t="s">
        <v>72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260">
        <f t="shared" si="0"/>
        <v>0</v>
      </c>
      <c r="P11" s="270">
        <f t="shared" si="1"/>
        <v>0</v>
      </c>
      <c r="Q11" s="271">
        <f t="shared" si="2"/>
        <v>0</v>
      </c>
      <c r="R11" s="271">
        <f t="shared" si="3"/>
        <v>0</v>
      </c>
      <c r="S11" s="272">
        <f t="shared" si="4"/>
        <v>0</v>
      </c>
    </row>
    <row r="12" spans="1:19" ht="21" customHeight="1" x14ac:dyDescent="0.2">
      <c r="A12" s="487"/>
      <c r="B12" s="33" t="s">
        <v>3</v>
      </c>
      <c r="C12" s="264">
        <f t="shared" ref="C12:N12" si="5">C10-C11</f>
        <v>0</v>
      </c>
      <c r="D12" s="264">
        <f t="shared" si="5"/>
        <v>0</v>
      </c>
      <c r="E12" s="264">
        <f t="shared" si="5"/>
        <v>0</v>
      </c>
      <c r="F12" s="264">
        <f t="shared" si="5"/>
        <v>0</v>
      </c>
      <c r="G12" s="264">
        <f t="shared" si="5"/>
        <v>0</v>
      </c>
      <c r="H12" s="264">
        <f t="shared" si="5"/>
        <v>0</v>
      </c>
      <c r="I12" s="264">
        <f t="shared" si="5"/>
        <v>0</v>
      </c>
      <c r="J12" s="264">
        <f t="shared" si="5"/>
        <v>0</v>
      </c>
      <c r="K12" s="264">
        <f t="shared" si="5"/>
        <v>0</v>
      </c>
      <c r="L12" s="264">
        <f t="shared" si="5"/>
        <v>0</v>
      </c>
      <c r="M12" s="264">
        <f t="shared" si="5"/>
        <v>0</v>
      </c>
      <c r="N12" s="265">
        <f t="shared" si="5"/>
        <v>0</v>
      </c>
      <c r="O12" s="260">
        <f t="shared" si="0"/>
        <v>0</v>
      </c>
      <c r="P12" s="270">
        <f t="shared" si="1"/>
        <v>0</v>
      </c>
      <c r="Q12" s="271">
        <f t="shared" si="2"/>
        <v>0</v>
      </c>
      <c r="R12" s="271">
        <f t="shared" si="3"/>
        <v>0</v>
      </c>
      <c r="S12" s="272">
        <f t="shared" si="4"/>
        <v>0</v>
      </c>
    </row>
    <row r="13" spans="1:19" ht="21" customHeight="1" x14ac:dyDescent="0.2">
      <c r="A13" s="498" t="s">
        <v>51</v>
      </c>
      <c r="B13" s="259" t="s">
        <v>19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261">
        <f t="shared" si="0"/>
        <v>0</v>
      </c>
      <c r="P13" s="298">
        <f t="shared" si="1"/>
        <v>0</v>
      </c>
      <c r="Q13" s="299">
        <f t="shared" si="2"/>
        <v>0</v>
      </c>
      <c r="R13" s="299">
        <f t="shared" si="3"/>
        <v>0</v>
      </c>
      <c r="S13" s="350">
        <f t="shared" si="4"/>
        <v>0</v>
      </c>
    </row>
    <row r="14" spans="1:19" ht="45.75" customHeight="1" x14ac:dyDescent="0.2">
      <c r="A14" s="499"/>
      <c r="B14" s="259" t="s">
        <v>40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261">
        <f t="shared" si="0"/>
        <v>0</v>
      </c>
      <c r="P14" s="270">
        <f t="shared" si="1"/>
        <v>0</v>
      </c>
      <c r="Q14" s="271">
        <f t="shared" si="2"/>
        <v>0</v>
      </c>
      <c r="R14" s="271">
        <f t="shared" si="3"/>
        <v>0</v>
      </c>
      <c r="S14" s="272">
        <f t="shared" si="4"/>
        <v>0</v>
      </c>
    </row>
    <row r="15" spans="1:19" ht="21" customHeight="1" x14ac:dyDescent="0.2">
      <c r="A15" s="499"/>
      <c r="B15" s="259" t="s">
        <v>72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261">
        <f t="shared" si="0"/>
        <v>0</v>
      </c>
      <c r="P15" s="270">
        <f t="shared" si="1"/>
        <v>0</v>
      </c>
      <c r="Q15" s="271">
        <f t="shared" si="2"/>
        <v>0</v>
      </c>
      <c r="R15" s="271">
        <f t="shared" si="3"/>
        <v>0</v>
      </c>
      <c r="S15" s="272">
        <f t="shared" si="4"/>
        <v>0</v>
      </c>
    </row>
    <row r="16" spans="1:19" ht="21" customHeight="1" thickBot="1" x14ac:dyDescent="0.25">
      <c r="A16" s="500"/>
      <c r="B16" s="351" t="s">
        <v>3</v>
      </c>
      <c r="C16" s="352">
        <f t="shared" ref="C16:N16" si="6">C14-C15</f>
        <v>0</v>
      </c>
      <c r="D16" s="352">
        <f t="shared" si="6"/>
        <v>0</v>
      </c>
      <c r="E16" s="352">
        <f t="shared" si="6"/>
        <v>0</v>
      </c>
      <c r="F16" s="352">
        <f t="shared" si="6"/>
        <v>0</v>
      </c>
      <c r="G16" s="352">
        <f t="shared" si="6"/>
        <v>0</v>
      </c>
      <c r="H16" s="352">
        <f t="shared" si="6"/>
        <v>0</v>
      </c>
      <c r="I16" s="352">
        <f t="shared" si="6"/>
        <v>0</v>
      </c>
      <c r="J16" s="352">
        <f t="shared" si="6"/>
        <v>0</v>
      </c>
      <c r="K16" s="352">
        <f t="shared" si="6"/>
        <v>0</v>
      </c>
      <c r="L16" s="352">
        <f t="shared" si="6"/>
        <v>0</v>
      </c>
      <c r="M16" s="352">
        <f t="shared" si="6"/>
        <v>0</v>
      </c>
      <c r="N16" s="353">
        <f t="shared" si="6"/>
        <v>0</v>
      </c>
      <c r="O16" s="354">
        <f t="shared" si="0"/>
        <v>0</v>
      </c>
      <c r="P16" s="355">
        <f t="shared" si="1"/>
        <v>0</v>
      </c>
      <c r="Q16" s="356">
        <f t="shared" si="2"/>
        <v>0</v>
      </c>
      <c r="R16" s="356">
        <f t="shared" si="3"/>
        <v>0</v>
      </c>
      <c r="S16" s="357">
        <f t="shared" si="4"/>
        <v>0</v>
      </c>
    </row>
    <row r="17" spans="1:19" ht="21" customHeight="1" x14ac:dyDescent="0.2">
      <c r="A17" s="494" t="s">
        <v>58</v>
      </c>
      <c r="B17" s="368" t="s">
        <v>19</v>
      </c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9">
        <f t="shared" si="0"/>
        <v>0</v>
      </c>
      <c r="P17" s="273">
        <f t="shared" si="1"/>
        <v>0</v>
      </c>
      <c r="Q17" s="274">
        <f t="shared" si="2"/>
        <v>0</v>
      </c>
      <c r="R17" s="274">
        <f t="shared" si="3"/>
        <v>0</v>
      </c>
      <c r="S17" s="275">
        <f t="shared" si="4"/>
        <v>0</v>
      </c>
    </row>
    <row r="18" spans="1:19" ht="44.25" customHeight="1" x14ac:dyDescent="0.2">
      <c r="A18" s="494"/>
      <c r="B18" s="369" t="s">
        <v>40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262">
        <f t="shared" si="0"/>
        <v>0</v>
      </c>
      <c r="P18" s="276">
        <f t="shared" si="1"/>
        <v>0</v>
      </c>
      <c r="Q18" s="277">
        <f t="shared" si="2"/>
        <v>0</v>
      </c>
      <c r="R18" s="277">
        <f t="shared" si="3"/>
        <v>0</v>
      </c>
      <c r="S18" s="278">
        <f t="shared" si="4"/>
        <v>0</v>
      </c>
    </row>
    <row r="19" spans="1:19" ht="21" customHeight="1" x14ac:dyDescent="0.2">
      <c r="A19" s="494"/>
      <c r="B19" s="369" t="s">
        <v>72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62">
        <f t="shared" si="0"/>
        <v>0</v>
      </c>
      <c r="P19" s="276">
        <f t="shared" si="1"/>
        <v>0</v>
      </c>
      <c r="Q19" s="277">
        <f t="shared" si="2"/>
        <v>0</v>
      </c>
      <c r="R19" s="277">
        <f t="shared" si="3"/>
        <v>0</v>
      </c>
      <c r="S19" s="278">
        <f t="shared" si="4"/>
        <v>0</v>
      </c>
    </row>
    <row r="20" spans="1:19" ht="21" customHeight="1" thickBot="1" x14ac:dyDescent="0.25">
      <c r="A20" s="495"/>
      <c r="B20" s="370" t="s">
        <v>3</v>
      </c>
      <c r="C20" s="266">
        <f t="shared" ref="C20:S20" si="7">C18-C19</f>
        <v>0</v>
      </c>
      <c r="D20" s="266">
        <f t="shared" si="7"/>
        <v>0</v>
      </c>
      <c r="E20" s="266">
        <f t="shared" si="7"/>
        <v>0</v>
      </c>
      <c r="F20" s="266">
        <f t="shared" si="7"/>
        <v>0</v>
      </c>
      <c r="G20" s="266">
        <f t="shared" si="7"/>
        <v>0</v>
      </c>
      <c r="H20" s="266">
        <f t="shared" si="7"/>
        <v>0</v>
      </c>
      <c r="I20" s="266">
        <f t="shared" si="7"/>
        <v>0</v>
      </c>
      <c r="J20" s="266">
        <f t="shared" si="7"/>
        <v>0</v>
      </c>
      <c r="K20" s="266">
        <f t="shared" si="7"/>
        <v>0</v>
      </c>
      <c r="L20" s="266">
        <f t="shared" si="7"/>
        <v>0</v>
      </c>
      <c r="M20" s="266">
        <f t="shared" si="7"/>
        <v>0</v>
      </c>
      <c r="N20" s="263">
        <f t="shared" si="7"/>
        <v>0</v>
      </c>
      <c r="O20" s="263">
        <f t="shared" si="7"/>
        <v>0</v>
      </c>
      <c r="P20" s="279">
        <f t="shared" si="7"/>
        <v>0</v>
      </c>
      <c r="Q20" s="280">
        <f t="shared" si="7"/>
        <v>0</v>
      </c>
      <c r="R20" s="280">
        <f t="shared" si="7"/>
        <v>0</v>
      </c>
      <c r="S20" s="281">
        <f t="shared" si="7"/>
        <v>0</v>
      </c>
    </row>
  </sheetData>
  <sheetProtection algorithmName="SHA-512" hashValue="qlaf7RtZb1S5fTGKLwHqYpBFkduzZZqupqB9Egb+SgREV9ZF37ESEx3pj41+ZFRJGSdCeG9Yad8rYqrdYAbKTw==" saltValue="sJiRYwUu+VuEHPlz1fmTIg==" spinCount="100000" sheet="1" formatCells="0" formatColumns="0" formatRows="0"/>
  <mergeCells count="10">
    <mergeCell ref="P6:S6"/>
    <mergeCell ref="P8:S8"/>
    <mergeCell ref="A17:A20"/>
    <mergeCell ref="K8:N8"/>
    <mergeCell ref="A13:A16"/>
    <mergeCell ref="A1:O1"/>
    <mergeCell ref="B2:O2"/>
    <mergeCell ref="B3:O3"/>
    <mergeCell ref="A7:B7"/>
    <mergeCell ref="A9:A1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4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"/>
  <sheetViews>
    <sheetView zoomScale="85" zoomScaleNormal="85" zoomScaleSheetLayoutView="100" workbookViewId="0">
      <pane ySplit="8" topLeftCell="A9" activePane="bottomLeft" state="frozen"/>
      <selection activeCell="A9" sqref="A9:A12"/>
      <selection pane="bottomLeft" activeCell="A9" sqref="A9:A12"/>
    </sheetView>
  </sheetViews>
  <sheetFormatPr baseColWidth="10" defaultColWidth="10.85546875" defaultRowHeight="15" x14ac:dyDescent="0.2"/>
  <cols>
    <col min="1" max="1" width="31.28515625" style="21" customWidth="1"/>
    <col min="2" max="2" width="29" style="34" customWidth="1"/>
    <col min="3" max="4" width="18.7109375" style="34" customWidth="1"/>
    <col min="5" max="15" width="18.7109375" style="21" customWidth="1"/>
    <col min="16" max="19" width="20.7109375" style="21" customWidth="1"/>
    <col min="20" max="16384" width="10.85546875" style="21"/>
  </cols>
  <sheetData>
    <row r="1" spans="1:19" ht="30" customHeight="1" thickBot="1" x14ac:dyDescent="0.25">
      <c r="A1" s="476" t="s">
        <v>55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8"/>
    </row>
    <row r="2" spans="1:19" ht="21.75" customHeight="1" thickBot="1" x14ac:dyDescent="0.25">
      <c r="A2" s="22" t="s">
        <v>44</v>
      </c>
      <c r="B2" s="479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1"/>
    </row>
    <row r="3" spans="1:19" ht="15.75" thickBot="1" x14ac:dyDescent="0.25">
      <c r="A3" s="22" t="s">
        <v>47</v>
      </c>
      <c r="B3" s="482" t="s">
        <v>173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3"/>
    </row>
    <row r="4" spans="1:19" x14ac:dyDescent="0.2">
      <c r="A4" s="430"/>
    </row>
    <row r="5" spans="1:19" ht="15.75" thickBot="1" x14ac:dyDescent="0.25">
      <c r="A5" s="431"/>
    </row>
    <row r="6" spans="1:19" ht="37.5" customHeight="1" thickBot="1" x14ac:dyDescent="0.25">
      <c r="A6" s="432"/>
      <c r="B6" s="433"/>
      <c r="C6" s="433"/>
      <c r="D6" s="433"/>
      <c r="E6" s="434"/>
      <c r="P6" s="488" t="s">
        <v>30</v>
      </c>
      <c r="Q6" s="489"/>
      <c r="R6" s="489"/>
      <c r="S6" s="490"/>
    </row>
    <row r="7" spans="1:19" s="32" customFormat="1" ht="15" customHeight="1" x14ac:dyDescent="0.2">
      <c r="A7" s="484" t="s">
        <v>18</v>
      </c>
      <c r="B7" s="485"/>
      <c r="C7" s="30" t="s">
        <v>62</v>
      </c>
      <c r="D7" s="30" t="s">
        <v>61</v>
      </c>
      <c r="E7" s="30" t="s">
        <v>20</v>
      </c>
      <c r="F7" s="30" t="s">
        <v>21</v>
      </c>
      <c r="G7" s="30" t="s">
        <v>22</v>
      </c>
      <c r="H7" s="30" t="s">
        <v>23</v>
      </c>
      <c r="I7" s="30" t="s">
        <v>24</v>
      </c>
      <c r="J7" s="30" t="s">
        <v>25</v>
      </c>
      <c r="K7" s="35" t="s">
        <v>26</v>
      </c>
      <c r="L7" s="30" t="s">
        <v>27</v>
      </c>
      <c r="M7" s="30" t="s">
        <v>28</v>
      </c>
      <c r="N7" s="36" t="s">
        <v>29</v>
      </c>
      <c r="O7" s="31" t="s">
        <v>114</v>
      </c>
      <c r="P7" s="94" t="s">
        <v>107</v>
      </c>
      <c r="Q7" s="95" t="s">
        <v>108</v>
      </c>
      <c r="R7" s="95" t="s">
        <v>115</v>
      </c>
      <c r="S7" s="125" t="s">
        <v>116</v>
      </c>
    </row>
    <row r="8" spans="1:19" s="32" customFormat="1" ht="30" customHeight="1" thickBot="1" x14ac:dyDescent="0.25">
      <c r="A8" s="254"/>
      <c r="B8" s="255"/>
      <c r="C8" s="256"/>
      <c r="D8" s="282"/>
      <c r="E8" s="257"/>
      <c r="F8" s="257"/>
      <c r="G8" s="257"/>
      <c r="H8" s="257"/>
      <c r="I8" s="257"/>
      <c r="J8" s="257"/>
      <c r="K8" s="504"/>
      <c r="L8" s="504"/>
      <c r="M8" s="504"/>
      <c r="N8" s="505"/>
      <c r="O8" s="258"/>
      <c r="P8" s="491" t="s">
        <v>39</v>
      </c>
      <c r="Q8" s="492"/>
      <c r="R8" s="492"/>
      <c r="S8" s="493"/>
    </row>
    <row r="9" spans="1:19" ht="21" customHeight="1" x14ac:dyDescent="0.2">
      <c r="A9" s="501" t="s">
        <v>53</v>
      </c>
      <c r="B9" s="33" t="s">
        <v>19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60">
        <f>SUM(C9:N9)</f>
        <v>0</v>
      </c>
      <c r="P9" s="267">
        <f>SUM(C9:G9)</f>
        <v>0</v>
      </c>
      <c r="Q9" s="268">
        <f>H9</f>
        <v>0</v>
      </c>
      <c r="R9" s="268">
        <f>SUM(I9:J9)</f>
        <v>0</v>
      </c>
      <c r="S9" s="269">
        <f>SUM(K9:N9)</f>
        <v>0</v>
      </c>
    </row>
    <row r="10" spans="1:19" ht="45.75" customHeight="1" x14ac:dyDescent="0.2">
      <c r="A10" s="502"/>
      <c r="B10" s="33" t="s">
        <v>40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260">
        <f t="shared" ref="O10:O11" si="0">SUM(C10:N10)</f>
        <v>0</v>
      </c>
      <c r="P10" s="270">
        <f t="shared" ref="P10:P11" si="1">SUM(C10:G10)</f>
        <v>0</v>
      </c>
      <c r="Q10" s="271">
        <f t="shared" ref="Q10:Q11" si="2">H10</f>
        <v>0</v>
      </c>
      <c r="R10" s="271">
        <f t="shared" ref="R10:R11" si="3">SUM(I10:J10)</f>
        <v>0</v>
      </c>
      <c r="S10" s="272">
        <f t="shared" ref="S10:S11" si="4">SUM(K10:N10)</f>
        <v>0</v>
      </c>
    </row>
    <row r="11" spans="1:19" ht="21" customHeight="1" x14ac:dyDescent="0.2">
      <c r="A11" s="502"/>
      <c r="B11" s="33" t="s">
        <v>72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260">
        <f t="shared" si="0"/>
        <v>0</v>
      </c>
      <c r="P11" s="270">
        <f t="shared" si="1"/>
        <v>0</v>
      </c>
      <c r="Q11" s="271">
        <f t="shared" si="2"/>
        <v>0</v>
      </c>
      <c r="R11" s="271">
        <f t="shared" si="3"/>
        <v>0</v>
      </c>
      <c r="S11" s="272">
        <f t="shared" si="4"/>
        <v>0</v>
      </c>
    </row>
    <row r="12" spans="1:19" ht="21" customHeight="1" thickBot="1" x14ac:dyDescent="0.25">
      <c r="A12" s="503"/>
      <c r="B12" s="33" t="s">
        <v>3</v>
      </c>
      <c r="C12" s="264">
        <f t="shared" ref="C12:S12" si="5">C10-C11</f>
        <v>0</v>
      </c>
      <c r="D12" s="264">
        <f t="shared" si="5"/>
        <v>0</v>
      </c>
      <c r="E12" s="264">
        <f t="shared" si="5"/>
        <v>0</v>
      </c>
      <c r="F12" s="264">
        <f t="shared" si="5"/>
        <v>0</v>
      </c>
      <c r="G12" s="264">
        <f t="shared" si="5"/>
        <v>0</v>
      </c>
      <c r="H12" s="264">
        <f t="shared" si="5"/>
        <v>0</v>
      </c>
      <c r="I12" s="264">
        <f t="shared" si="5"/>
        <v>0</v>
      </c>
      <c r="J12" s="264">
        <f t="shared" si="5"/>
        <v>0</v>
      </c>
      <c r="K12" s="264">
        <f t="shared" si="5"/>
        <v>0</v>
      </c>
      <c r="L12" s="264">
        <f t="shared" si="5"/>
        <v>0</v>
      </c>
      <c r="M12" s="264">
        <f t="shared" si="5"/>
        <v>0</v>
      </c>
      <c r="N12" s="265">
        <f t="shared" si="5"/>
        <v>0</v>
      </c>
      <c r="O12" s="260">
        <f>O10-O11</f>
        <v>0</v>
      </c>
      <c r="P12" s="279">
        <f t="shared" si="5"/>
        <v>0</v>
      </c>
      <c r="Q12" s="280">
        <f t="shared" si="5"/>
        <v>0</v>
      </c>
      <c r="R12" s="280">
        <f t="shared" si="5"/>
        <v>0</v>
      </c>
      <c r="S12" s="281">
        <f t="shared" si="5"/>
        <v>0</v>
      </c>
    </row>
  </sheetData>
  <sheetProtection algorithmName="SHA-512" hashValue="nYXs3PAOHPJ+QjQKdhK8ITvPslwFKuw43eq2VBJVb/WwVKbIwaS//rE+UiY3VcEQvl+4mkTUEvh17j7D9za9Eg==" saltValue="F8pN+S5hHO2WUnAemcGOeg==" spinCount="100000" sheet="1" formatCells="0" formatColumns="0" formatRows="0"/>
  <mergeCells count="8">
    <mergeCell ref="A9:A12"/>
    <mergeCell ref="P6:S6"/>
    <mergeCell ref="P8:S8"/>
    <mergeCell ref="A1:O1"/>
    <mergeCell ref="B2:O2"/>
    <mergeCell ref="B3:O3"/>
    <mergeCell ref="A7:B7"/>
    <mergeCell ref="K8:N8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4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2"/>
  <sheetViews>
    <sheetView zoomScale="85" zoomScaleNormal="85" zoomScaleSheetLayoutView="100" workbookViewId="0">
      <pane ySplit="8" topLeftCell="A9" activePane="bottomLeft" state="frozen"/>
      <selection activeCell="A9" sqref="A9:A12"/>
      <selection pane="bottomLeft" activeCell="A9" sqref="A9:A12"/>
    </sheetView>
  </sheetViews>
  <sheetFormatPr baseColWidth="10" defaultColWidth="10.85546875" defaultRowHeight="15" x14ac:dyDescent="0.2"/>
  <cols>
    <col min="1" max="1" width="31.28515625" style="21" customWidth="1"/>
    <col min="2" max="2" width="29" style="34" customWidth="1"/>
    <col min="3" max="4" width="18.7109375" style="34" customWidth="1"/>
    <col min="5" max="15" width="18.7109375" style="21" customWidth="1"/>
    <col min="16" max="19" width="20.7109375" style="21" customWidth="1"/>
    <col min="20" max="16384" width="10.85546875" style="21"/>
  </cols>
  <sheetData>
    <row r="1" spans="1:19" ht="30" customHeight="1" thickBot="1" x14ac:dyDescent="0.25">
      <c r="A1" s="476" t="s">
        <v>56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8"/>
    </row>
    <row r="2" spans="1:19" ht="21.75" customHeight="1" thickBot="1" x14ac:dyDescent="0.25">
      <c r="A2" s="22" t="s">
        <v>44</v>
      </c>
      <c r="B2" s="507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1"/>
    </row>
    <row r="3" spans="1:19" ht="15.75" thickBot="1" x14ac:dyDescent="0.25">
      <c r="A3" s="22" t="s">
        <v>47</v>
      </c>
      <c r="B3" s="508" t="s">
        <v>49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9"/>
    </row>
    <row r="4" spans="1:19" x14ac:dyDescent="0.2">
      <c r="A4" s="23"/>
      <c r="B4" s="24"/>
      <c r="C4" s="24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9" ht="15.75" thickBot="1" x14ac:dyDescent="0.25">
      <c r="A5" s="26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9" ht="37.5" customHeight="1" thickBot="1" x14ac:dyDescent="0.25">
      <c r="A6" s="27"/>
      <c r="B6" s="28"/>
      <c r="C6" s="28"/>
      <c r="D6" s="28"/>
      <c r="E6" s="29"/>
      <c r="F6" s="25"/>
      <c r="G6" s="25"/>
      <c r="H6" s="25"/>
      <c r="I6" s="25"/>
      <c r="J6" s="25"/>
      <c r="K6" s="25"/>
      <c r="L6" s="25"/>
      <c r="M6" s="25"/>
      <c r="N6" s="25"/>
      <c r="O6" s="25"/>
      <c r="P6" s="488" t="s">
        <v>30</v>
      </c>
      <c r="Q6" s="489"/>
      <c r="R6" s="489"/>
      <c r="S6" s="490"/>
    </row>
    <row r="7" spans="1:19" s="32" customFormat="1" ht="15" customHeight="1" x14ac:dyDescent="0.2">
      <c r="A7" s="484" t="s">
        <v>18</v>
      </c>
      <c r="B7" s="485"/>
      <c r="C7" s="30" t="s">
        <v>62</v>
      </c>
      <c r="D7" s="30" t="s">
        <v>61</v>
      </c>
      <c r="E7" s="30" t="s">
        <v>20</v>
      </c>
      <c r="F7" s="30" t="s">
        <v>21</v>
      </c>
      <c r="G7" s="30" t="s">
        <v>22</v>
      </c>
      <c r="H7" s="30" t="s">
        <v>23</v>
      </c>
      <c r="I7" s="30" t="s">
        <v>24</v>
      </c>
      <c r="J7" s="30" t="s">
        <v>25</v>
      </c>
      <c r="K7" s="35" t="s">
        <v>26</v>
      </c>
      <c r="L7" s="30" t="s">
        <v>27</v>
      </c>
      <c r="M7" s="30" t="s">
        <v>28</v>
      </c>
      <c r="N7" s="36" t="s">
        <v>29</v>
      </c>
      <c r="O7" s="31" t="s">
        <v>114</v>
      </c>
      <c r="P7" s="94" t="s">
        <v>107</v>
      </c>
      <c r="Q7" s="95" t="s">
        <v>108</v>
      </c>
      <c r="R7" s="95" t="s">
        <v>115</v>
      </c>
      <c r="S7" s="125" t="s">
        <v>116</v>
      </c>
    </row>
    <row r="8" spans="1:19" s="32" customFormat="1" ht="30" customHeight="1" thickBot="1" x14ac:dyDescent="0.25">
      <c r="A8" s="254"/>
      <c r="B8" s="255"/>
      <c r="C8" s="256"/>
      <c r="D8" s="256"/>
      <c r="E8" s="257"/>
      <c r="F8" s="257"/>
      <c r="G8" s="257"/>
      <c r="H8" s="257"/>
      <c r="I8" s="257"/>
      <c r="J8" s="257"/>
      <c r="K8" s="504"/>
      <c r="L8" s="504"/>
      <c r="M8" s="504"/>
      <c r="N8" s="505"/>
      <c r="O8" s="258"/>
      <c r="P8" s="491" t="s">
        <v>39</v>
      </c>
      <c r="Q8" s="492"/>
      <c r="R8" s="492"/>
      <c r="S8" s="493"/>
    </row>
    <row r="9" spans="1:19" ht="21" customHeight="1" x14ac:dyDescent="0.2">
      <c r="A9" s="501" t="s">
        <v>53</v>
      </c>
      <c r="B9" s="33" t="s">
        <v>19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60">
        <f>SUM(C9:N9)</f>
        <v>0</v>
      </c>
      <c r="P9" s="267">
        <f>SUM(C9:G9)</f>
        <v>0</v>
      </c>
      <c r="Q9" s="268">
        <f>H9</f>
        <v>0</v>
      </c>
      <c r="R9" s="268">
        <f>SUM(I9:J9)</f>
        <v>0</v>
      </c>
      <c r="S9" s="269">
        <f>SUM(K9:N9)</f>
        <v>0</v>
      </c>
    </row>
    <row r="10" spans="1:19" ht="45" customHeight="1" x14ac:dyDescent="0.2">
      <c r="A10" s="502"/>
      <c r="B10" s="33" t="s">
        <v>40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260">
        <f t="shared" ref="O10:O11" si="0">SUM(C10:N10)</f>
        <v>0</v>
      </c>
      <c r="P10" s="270">
        <f t="shared" ref="P10:P11" si="1">SUM(C10:G10)</f>
        <v>0</v>
      </c>
      <c r="Q10" s="271">
        <f t="shared" ref="Q10:Q11" si="2">H10</f>
        <v>0</v>
      </c>
      <c r="R10" s="271">
        <f t="shared" ref="R10:R11" si="3">SUM(I10:J10)</f>
        <v>0</v>
      </c>
      <c r="S10" s="272">
        <f t="shared" ref="S10:S11" si="4">SUM(K10:N10)</f>
        <v>0</v>
      </c>
    </row>
    <row r="11" spans="1:19" ht="21" customHeight="1" x14ac:dyDescent="0.2">
      <c r="A11" s="502"/>
      <c r="B11" s="33" t="s">
        <v>72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260">
        <f t="shared" si="0"/>
        <v>0</v>
      </c>
      <c r="P11" s="270">
        <f t="shared" si="1"/>
        <v>0</v>
      </c>
      <c r="Q11" s="271">
        <f t="shared" si="2"/>
        <v>0</v>
      </c>
      <c r="R11" s="271">
        <f t="shared" si="3"/>
        <v>0</v>
      </c>
      <c r="S11" s="272">
        <f t="shared" si="4"/>
        <v>0</v>
      </c>
    </row>
    <row r="12" spans="1:19" ht="21" customHeight="1" thickBot="1" x14ac:dyDescent="0.25">
      <c r="A12" s="506"/>
      <c r="B12" s="50" t="s">
        <v>3</v>
      </c>
      <c r="C12" s="283">
        <f t="shared" ref="C12:S12" si="5">C10-C11</f>
        <v>0</v>
      </c>
      <c r="D12" s="283">
        <f t="shared" si="5"/>
        <v>0</v>
      </c>
      <c r="E12" s="283">
        <f t="shared" si="5"/>
        <v>0</v>
      </c>
      <c r="F12" s="283">
        <f t="shared" si="5"/>
        <v>0</v>
      </c>
      <c r="G12" s="283">
        <f t="shared" si="5"/>
        <v>0</v>
      </c>
      <c r="H12" s="283">
        <f t="shared" si="5"/>
        <v>0</v>
      </c>
      <c r="I12" s="283">
        <f t="shared" si="5"/>
        <v>0</v>
      </c>
      <c r="J12" s="283">
        <f t="shared" si="5"/>
        <v>0</v>
      </c>
      <c r="K12" s="283">
        <f t="shared" si="5"/>
        <v>0</v>
      </c>
      <c r="L12" s="283">
        <f t="shared" si="5"/>
        <v>0</v>
      </c>
      <c r="M12" s="283">
        <f t="shared" si="5"/>
        <v>0</v>
      </c>
      <c r="N12" s="284">
        <f t="shared" si="5"/>
        <v>0</v>
      </c>
      <c r="O12" s="285">
        <f t="shared" si="5"/>
        <v>0</v>
      </c>
      <c r="P12" s="279">
        <f t="shared" si="5"/>
        <v>0</v>
      </c>
      <c r="Q12" s="280">
        <f t="shared" si="5"/>
        <v>0</v>
      </c>
      <c r="R12" s="280">
        <f t="shared" si="5"/>
        <v>0</v>
      </c>
      <c r="S12" s="281">
        <f t="shared" si="5"/>
        <v>0</v>
      </c>
    </row>
  </sheetData>
  <sheetProtection password="F499" sheet="1" objects="1" scenarios="1" formatCells="0" formatColumns="0" formatRows="0"/>
  <mergeCells count="8">
    <mergeCell ref="A9:A12"/>
    <mergeCell ref="P6:S6"/>
    <mergeCell ref="P8:S8"/>
    <mergeCell ref="A1:O1"/>
    <mergeCell ref="B2:O2"/>
    <mergeCell ref="B3:O3"/>
    <mergeCell ref="A7:B7"/>
    <mergeCell ref="K8:N8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4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8"/>
  <sheetViews>
    <sheetView zoomScale="85" zoomScaleNormal="85" zoomScaleSheetLayoutView="100" workbookViewId="0">
      <pane ySplit="8" topLeftCell="A9" activePane="bottomLeft" state="frozen"/>
      <selection activeCell="A9" sqref="A9:A12"/>
      <selection pane="bottomLeft" activeCell="A9" sqref="A9"/>
    </sheetView>
  </sheetViews>
  <sheetFormatPr baseColWidth="10" defaultColWidth="10.85546875" defaultRowHeight="15" x14ac:dyDescent="0.2"/>
  <cols>
    <col min="1" max="1" width="31.28515625" style="21" customWidth="1"/>
    <col min="2" max="2" width="29" style="34" customWidth="1"/>
    <col min="3" max="4" width="18.7109375" style="34" customWidth="1"/>
    <col min="5" max="15" width="18.7109375" style="21" customWidth="1"/>
    <col min="16" max="19" width="20.7109375" style="21" customWidth="1"/>
    <col min="20" max="16384" width="10.85546875" style="21"/>
  </cols>
  <sheetData>
    <row r="1" spans="1:19" ht="30" customHeight="1" thickBot="1" x14ac:dyDescent="0.25">
      <c r="A1" s="476" t="s">
        <v>57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8"/>
    </row>
    <row r="2" spans="1:19" ht="21.75" customHeight="1" thickBot="1" x14ac:dyDescent="0.25">
      <c r="A2" s="22" t="s">
        <v>44</v>
      </c>
      <c r="B2" s="507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1"/>
    </row>
    <row r="3" spans="1:19" ht="15.75" customHeight="1" thickBot="1" x14ac:dyDescent="0.25">
      <c r="A3" s="22" t="s">
        <v>47</v>
      </c>
      <c r="B3" s="508" t="s">
        <v>50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9"/>
    </row>
    <row r="4" spans="1:19" x14ac:dyDescent="0.2">
      <c r="A4" s="23"/>
      <c r="B4" s="24"/>
      <c r="C4" s="24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9" ht="15.75" thickBot="1" x14ac:dyDescent="0.25">
      <c r="A5" s="26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9" x14ac:dyDescent="0.2">
      <c r="A6" s="26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510" t="s">
        <v>30</v>
      </c>
      <c r="Q6" s="511"/>
      <c r="R6" s="511"/>
      <c r="S6" s="512"/>
    </row>
    <row r="7" spans="1:19" ht="37.5" customHeight="1" thickBot="1" x14ac:dyDescent="0.25">
      <c r="A7" s="81" t="s">
        <v>74</v>
      </c>
      <c r="B7" s="28"/>
      <c r="C7" s="28"/>
      <c r="D7" s="28"/>
      <c r="E7" s="29"/>
      <c r="F7" s="25"/>
      <c r="G7" s="25"/>
      <c r="H7" s="25"/>
      <c r="I7" s="25"/>
      <c r="J7" s="25"/>
      <c r="K7" s="25"/>
      <c r="L7" s="25"/>
      <c r="M7" s="25"/>
      <c r="N7" s="25"/>
      <c r="O7" s="25"/>
      <c r="P7" s="94" t="s">
        <v>107</v>
      </c>
      <c r="Q7" s="95" t="s">
        <v>108</v>
      </c>
      <c r="R7" s="95" t="s">
        <v>115</v>
      </c>
      <c r="S7" s="125" t="s">
        <v>116</v>
      </c>
    </row>
    <row r="8" spans="1:19" s="32" customFormat="1" ht="15" customHeight="1" thickBot="1" x14ac:dyDescent="0.25">
      <c r="A8" s="484" t="s">
        <v>18</v>
      </c>
      <c r="B8" s="485"/>
      <c r="C8" s="63" t="s">
        <v>60</v>
      </c>
      <c r="D8" s="63" t="s">
        <v>61</v>
      </c>
      <c r="E8" s="30" t="s">
        <v>20</v>
      </c>
      <c r="F8" s="30" t="s">
        <v>21</v>
      </c>
      <c r="G8" s="30" t="s">
        <v>22</v>
      </c>
      <c r="H8" s="30" t="s">
        <v>23</v>
      </c>
      <c r="I8" s="30" t="s">
        <v>24</v>
      </c>
      <c r="J8" s="30" t="s">
        <v>25</v>
      </c>
      <c r="K8" s="35" t="s">
        <v>26</v>
      </c>
      <c r="L8" s="30" t="s">
        <v>27</v>
      </c>
      <c r="M8" s="30" t="s">
        <v>28</v>
      </c>
      <c r="N8" s="36" t="s">
        <v>29</v>
      </c>
      <c r="O8" s="31" t="s">
        <v>114</v>
      </c>
      <c r="P8" s="491" t="s">
        <v>39</v>
      </c>
      <c r="Q8" s="492"/>
      <c r="R8" s="492"/>
      <c r="S8" s="493"/>
    </row>
    <row r="9" spans="1:19" s="32" customFormat="1" ht="30" customHeight="1" x14ac:dyDescent="0.2">
      <c r="A9" s="58" t="s">
        <v>52</v>
      </c>
      <c r="B9" s="45"/>
      <c r="C9" s="46"/>
      <c r="D9" s="46"/>
      <c r="E9" s="46"/>
      <c r="F9" s="46"/>
      <c r="G9" s="46"/>
      <c r="H9" s="46"/>
      <c r="I9" s="46"/>
      <c r="J9" s="46"/>
      <c r="K9" s="47"/>
      <c r="L9" s="47"/>
      <c r="M9" s="47"/>
      <c r="N9" s="48"/>
      <c r="O9" s="49"/>
      <c r="P9" s="137"/>
      <c r="Q9" s="138"/>
      <c r="R9" s="138"/>
      <c r="S9" s="139"/>
    </row>
    <row r="10" spans="1:19" ht="15" customHeight="1" x14ac:dyDescent="0.2">
      <c r="A10" s="501" t="s">
        <v>53</v>
      </c>
      <c r="B10" s="33" t="s">
        <v>19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3">
        <f>SUM(C10:N10)</f>
        <v>0</v>
      </c>
      <c r="P10" s="106">
        <f>SUM(C10:G10)</f>
        <v>0</v>
      </c>
      <c r="Q10" s="107">
        <f>H10</f>
        <v>0</v>
      </c>
      <c r="R10" s="107">
        <f>SUM(I10:J10)</f>
        <v>0</v>
      </c>
      <c r="S10" s="136">
        <f>SUM(K10:N10)</f>
        <v>0</v>
      </c>
    </row>
    <row r="11" spans="1:19" ht="39" x14ac:dyDescent="0.2">
      <c r="A11" s="502"/>
      <c r="B11" s="33" t="s">
        <v>40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3">
        <f t="shared" ref="O11:O12" si="0">SUM(C11:N11)</f>
        <v>0</v>
      </c>
      <c r="P11" s="98">
        <f t="shared" ref="P11:P17" si="1">SUM(C11:G11)</f>
        <v>0</v>
      </c>
      <c r="Q11" s="99">
        <f t="shared" ref="Q11:Q17" si="2">H11</f>
        <v>0</v>
      </c>
      <c r="R11" s="99">
        <f t="shared" ref="R11:R17" si="3">SUM(I11:J11)</f>
        <v>0</v>
      </c>
      <c r="S11" s="127">
        <f t="shared" ref="S11:S17" si="4">SUM(K11:N11)</f>
        <v>0</v>
      </c>
    </row>
    <row r="12" spans="1:19" ht="15" customHeight="1" x14ac:dyDescent="0.2">
      <c r="A12" s="502"/>
      <c r="B12" s="33" t="s">
        <v>72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3">
        <f t="shared" si="0"/>
        <v>0</v>
      </c>
      <c r="P12" s="98">
        <f t="shared" si="1"/>
        <v>0</v>
      </c>
      <c r="Q12" s="99">
        <f t="shared" si="2"/>
        <v>0</v>
      </c>
      <c r="R12" s="99">
        <f t="shared" si="3"/>
        <v>0</v>
      </c>
      <c r="S12" s="127">
        <f t="shared" si="4"/>
        <v>0</v>
      </c>
    </row>
    <row r="13" spans="1:19" ht="15" customHeight="1" thickBot="1" x14ac:dyDescent="0.25">
      <c r="A13" s="506"/>
      <c r="B13" s="50" t="s">
        <v>3</v>
      </c>
      <c r="C13" s="51">
        <f t="shared" ref="C13:D13" si="5">C11-C12</f>
        <v>0</v>
      </c>
      <c r="D13" s="51">
        <f t="shared" si="5"/>
        <v>0</v>
      </c>
      <c r="E13" s="51">
        <f>E11-E12</f>
        <v>0</v>
      </c>
      <c r="F13" s="51">
        <f t="shared" ref="F13:S13" si="6">F11-F12</f>
        <v>0</v>
      </c>
      <c r="G13" s="51">
        <f t="shared" si="6"/>
        <v>0</v>
      </c>
      <c r="H13" s="51">
        <f t="shared" si="6"/>
        <v>0</v>
      </c>
      <c r="I13" s="51">
        <f t="shared" si="6"/>
        <v>0</v>
      </c>
      <c r="J13" s="51">
        <f t="shared" si="6"/>
        <v>0</v>
      </c>
      <c r="K13" s="51">
        <f t="shared" si="6"/>
        <v>0</v>
      </c>
      <c r="L13" s="51">
        <f t="shared" si="6"/>
        <v>0</v>
      </c>
      <c r="M13" s="51">
        <f t="shared" si="6"/>
        <v>0</v>
      </c>
      <c r="N13" s="52">
        <f t="shared" si="6"/>
        <v>0</v>
      </c>
      <c r="O13" s="53">
        <f t="shared" si="6"/>
        <v>0</v>
      </c>
      <c r="P13" s="100">
        <f t="shared" si="6"/>
        <v>0</v>
      </c>
      <c r="Q13" s="101">
        <f t="shared" si="6"/>
        <v>0</v>
      </c>
      <c r="R13" s="101">
        <f t="shared" si="6"/>
        <v>0</v>
      </c>
      <c r="S13" s="128">
        <f t="shared" si="6"/>
        <v>0</v>
      </c>
    </row>
    <row r="14" spans="1:19" s="32" customFormat="1" ht="30" customHeight="1" x14ac:dyDescent="0.2">
      <c r="A14" s="58" t="s">
        <v>52</v>
      </c>
      <c r="B14" s="43"/>
      <c r="C14" s="44"/>
      <c r="D14" s="44"/>
      <c r="E14" s="44"/>
      <c r="F14" s="44"/>
      <c r="G14" s="44"/>
      <c r="H14" s="44"/>
      <c r="I14" s="44"/>
      <c r="J14" s="44"/>
      <c r="K14" s="40"/>
      <c r="L14" s="40"/>
      <c r="M14" s="40"/>
      <c r="N14" s="41"/>
      <c r="O14" s="42"/>
      <c r="P14" s="96"/>
      <c r="Q14" s="97"/>
      <c r="R14" s="97"/>
      <c r="S14" s="126"/>
    </row>
    <row r="15" spans="1:19" ht="15" customHeight="1" x14ac:dyDescent="0.2">
      <c r="A15" s="501" t="s">
        <v>53</v>
      </c>
      <c r="B15" s="33" t="s">
        <v>19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3">
        <f>SUM(C15:N15)</f>
        <v>0</v>
      </c>
      <c r="P15" s="98">
        <f t="shared" si="1"/>
        <v>0</v>
      </c>
      <c r="Q15" s="99">
        <f t="shared" si="2"/>
        <v>0</v>
      </c>
      <c r="R15" s="99">
        <f t="shared" si="3"/>
        <v>0</v>
      </c>
      <c r="S15" s="127">
        <f t="shared" si="4"/>
        <v>0</v>
      </c>
    </row>
    <row r="16" spans="1:19" ht="39" x14ac:dyDescent="0.2">
      <c r="A16" s="502"/>
      <c r="B16" s="33" t="s">
        <v>40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13">
        <f t="shared" ref="O16:O17" si="7">SUM(C16:N16)</f>
        <v>0</v>
      </c>
      <c r="P16" s="98">
        <f t="shared" si="1"/>
        <v>0</v>
      </c>
      <c r="Q16" s="99">
        <f t="shared" si="2"/>
        <v>0</v>
      </c>
      <c r="R16" s="99">
        <f t="shared" si="3"/>
        <v>0</v>
      </c>
      <c r="S16" s="127">
        <f t="shared" si="4"/>
        <v>0</v>
      </c>
    </row>
    <row r="17" spans="1:19" ht="15" customHeight="1" x14ac:dyDescent="0.2">
      <c r="A17" s="502"/>
      <c r="B17" s="33" t="s">
        <v>72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13">
        <f t="shared" si="7"/>
        <v>0</v>
      </c>
      <c r="P17" s="98">
        <f t="shared" si="1"/>
        <v>0</v>
      </c>
      <c r="Q17" s="99">
        <f t="shared" si="2"/>
        <v>0</v>
      </c>
      <c r="R17" s="99">
        <f t="shared" si="3"/>
        <v>0</v>
      </c>
      <c r="S17" s="127">
        <f t="shared" si="4"/>
        <v>0</v>
      </c>
    </row>
    <row r="18" spans="1:19" ht="15" customHeight="1" thickBot="1" x14ac:dyDescent="0.25">
      <c r="A18" s="503"/>
      <c r="B18" s="54" t="s">
        <v>3</v>
      </c>
      <c r="C18" s="55">
        <f t="shared" ref="C18:S18" si="8">C16-C17</f>
        <v>0</v>
      </c>
      <c r="D18" s="55">
        <f t="shared" si="8"/>
        <v>0</v>
      </c>
      <c r="E18" s="55">
        <f t="shared" si="8"/>
        <v>0</v>
      </c>
      <c r="F18" s="55">
        <f t="shared" si="8"/>
        <v>0</v>
      </c>
      <c r="G18" s="55">
        <f t="shared" si="8"/>
        <v>0</v>
      </c>
      <c r="H18" s="55">
        <f t="shared" si="8"/>
        <v>0</v>
      </c>
      <c r="I18" s="55">
        <f t="shared" si="8"/>
        <v>0</v>
      </c>
      <c r="J18" s="55">
        <f t="shared" si="8"/>
        <v>0</v>
      </c>
      <c r="K18" s="55">
        <f t="shared" si="8"/>
        <v>0</v>
      </c>
      <c r="L18" s="55">
        <f t="shared" si="8"/>
        <v>0</v>
      </c>
      <c r="M18" s="55">
        <f t="shared" si="8"/>
        <v>0</v>
      </c>
      <c r="N18" s="56">
        <f t="shared" si="8"/>
        <v>0</v>
      </c>
      <c r="O18" s="57">
        <f t="shared" si="8"/>
        <v>0</v>
      </c>
      <c r="P18" s="100">
        <f t="shared" si="8"/>
        <v>0</v>
      </c>
      <c r="Q18" s="101">
        <f t="shared" si="8"/>
        <v>0</v>
      </c>
      <c r="R18" s="101">
        <f t="shared" si="8"/>
        <v>0</v>
      </c>
      <c r="S18" s="128">
        <f t="shared" si="8"/>
        <v>0</v>
      </c>
    </row>
    <row r="19" spans="1:19" s="32" customFormat="1" ht="30" customHeight="1" x14ac:dyDescent="0.2">
      <c r="A19" s="58" t="s">
        <v>52</v>
      </c>
      <c r="B19" s="45"/>
      <c r="C19" s="46"/>
      <c r="D19" s="46"/>
      <c r="E19" s="46"/>
      <c r="F19" s="46"/>
      <c r="G19" s="46"/>
      <c r="H19" s="46"/>
      <c r="I19" s="46"/>
      <c r="J19" s="46"/>
      <c r="K19" s="47"/>
      <c r="L19" s="47"/>
      <c r="M19" s="47"/>
      <c r="N19" s="48"/>
      <c r="O19" s="49"/>
      <c r="P19" s="96"/>
      <c r="Q19" s="97"/>
      <c r="R19" s="97"/>
      <c r="S19" s="126"/>
    </row>
    <row r="20" spans="1:19" ht="15" customHeight="1" x14ac:dyDescent="0.2">
      <c r="A20" s="501" t="s">
        <v>53</v>
      </c>
      <c r="B20" s="33" t="s">
        <v>19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3">
        <f>SUM(C20:N20)</f>
        <v>0</v>
      </c>
      <c r="P20" s="98">
        <f t="shared" ref="P20:P22" si="9">SUM(C20:G20)</f>
        <v>0</v>
      </c>
      <c r="Q20" s="99">
        <f t="shared" ref="Q20:Q22" si="10">H20</f>
        <v>0</v>
      </c>
      <c r="R20" s="99">
        <f t="shared" ref="R20:R22" si="11">SUM(I20:J20)</f>
        <v>0</v>
      </c>
      <c r="S20" s="127">
        <f t="shared" ref="S20:S22" si="12">SUM(K20:N20)</f>
        <v>0</v>
      </c>
    </row>
    <row r="21" spans="1:19" ht="39" x14ac:dyDescent="0.2">
      <c r="A21" s="502"/>
      <c r="B21" s="33" t="s">
        <v>40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13">
        <f t="shared" ref="O21:O22" si="13">SUM(C21:N21)</f>
        <v>0</v>
      </c>
      <c r="P21" s="98">
        <f t="shared" si="9"/>
        <v>0</v>
      </c>
      <c r="Q21" s="99">
        <f t="shared" si="10"/>
        <v>0</v>
      </c>
      <c r="R21" s="99">
        <f t="shared" si="11"/>
        <v>0</v>
      </c>
      <c r="S21" s="127">
        <f t="shared" si="12"/>
        <v>0</v>
      </c>
    </row>
    <row r="22" spans="1:19" ht="15" customHeight="1" x14ac:dyDescent="0.2">
      <c r="A22" s="502"/>
      <c r="B22" s="33" t="s">
        <v>72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3">
        <f t="shared" si="13"/>
        <v>0</v>
      </c>
      <c r="P22" s="98">
        <f t="shared" si="9"/>
        <v>0</v>
      </c>
      <c r="Q22" s="99">
        <f t="shared" si="10"/>
        <v>0</v>
      </c>
      <c r="R22" s="99">
        <f t="shared" si="11"/>
        <v>0</v>
      </c>
      <c r="S22" s="127">
        <f t="shared" si="12"/>
        <v>0</v>
      </c>
    </row>
    <row r="23" spans="1:19" ht="15" customHeight="1" thickBot="1" x14ac:dyDescent="0.25">
      <c r="A23" s="506"/>
      <c r="B23" s="50" t="s">
        <v>3</v>
      </c>
      <c r="C23" s="51">
        <f t="shared" ref="C23:S23" si="14">C21-C22</f>
        <v>0</v>
      </c>
      <c r="D23" s="51">
        <f t="shared" si="14"/>
        <v>0</v>
      </c>
      <c r="E23" s="51">
        <f t="shared" si="14"/>
        <v>0</v>
      </c>
      <c r="F23" s="51">
        <f t="shared" si="14"/>
        <v>0</v>
      </c>
      <c r="G23" s="51">
        <f t="shared" si="14"/>
        <v>0</v>
      </c>
      <c r="H23" s="51">
        <f t="shared" si="14"/>
        <v>0</v>
      </c>
      <c r="I23" s="51">
        <f t="shared" si="14"/>
        <v>0</v>
      </c>
      <c r="J23" s="51">
        <f t="shared" si="14"/>
        <v>0</v>
      </c>
      <c r="K23" s="51">
        <f t="shared" si="14"/>
        <v>0</v>
      </c>
      <c r="L23" s="51">
        <f t="shared" si="14"/>
        <v>0</v>
      </c>
      <c r="M23" s="51">
        <f t="shared" si="14"/>
        <v>0</v>
      </c>
      <c r="N23" s="52">
        <f t="shared" si="14"/>
        <v>0</v>
      </c>
      <c r="O23" s="53">
        <f t="shared" si="14"/>
        <v>0</v>
      </c>
      <c r="P23" s="108">
        <f t="shared" si="14"/>
        <v>0</v>
      </c>
      <c r="Q23" s="109">
        <f t="shared" si="14"/>
        <v>0</v>
      </c>
      <c r="R23" s="109">
        <f t="shared" si="14"/>
        <v>0</v>
      </c>
      <c r="S23" s="141">
        <f t="shared" si="14"/>
        <v>0</v>
      </c>
    </row>
    <row r="24" spans="1:19" s="32" customFormat="1" ht="30" customHeight="1" x14ac:dyDescent="0.2">
      <c r="A24" s="66" t="s">
        <v>71</v>
      </c>
      <c r="B24" s="69"/>
      <c r="C24" s="67"/>
      <c r="D24" s="67"/>
      <c r="E24" s="67"/>
      <c r="F24" s="67"/>
      <c r="G24" s="67"/>
      <c r="H24" s="67"/>
      <c r="I24" s="67"/>
      <c r="J24" s="67"/>
      <c r="K24" s="70"/>
      <c r="L24" s="70"/>
      <c r="M24" s="70"/>
      <c r="N24" s="71"/>
      <c r="O24" s="31"/>
      <c r="P24" s="96"/>
      <c r="Q24" s="97"/>
      <c r="R24" s="97"/>
      <c r="S24" s="126"/>
    </row>
    <row r="25" spans="1:19" ht="15" customHeight="1" x14ac:dyDescent="0.2">
      <c r="A25" s="513" t="s">
        <v>53</v>
      </c>
      <c r="B25" s="37" t="s">
        <v>19</v>
      </c>
      <c r="C25" s="68">
        <f>SUMIF($B$10:$B$23,$B25,C$10:C$23)</f>
        <v>0</v>
      </c>
      <c r="D25" s="68">
        <f t="shared" ref="D25:N25" si="15">SUMIF($B$10:$B$23,$B25,D$10:D$23)</f>
        <v>0</v>
      </c>
      <c r="E25" s="68">
        <f t="shared" si="15"/>
        <v>0</v>
      </c>
      <c r="F25" s="68">
        <f t="shared" si="15"/>
        <v>0</v>
      </c>
      <c r="G25" s="68">
        <f t="shared" si="15"/>
        <v>0</v>
      </c>
      <c r="H25" s="68">
        <f t="shared" si="15"/>
        <v>0</v>
      </c>
      <c r="I25" s="68">
        <f t="shared" si="15"/>
        <v>0</v>
      </c>
      <c r="J25" s="68">
        <f t="shared" si="15"/>
        <v>0</v>
      </c>
      <c r="K25" s="68">
        <f t="shared" si="15"/>
        <v>0</v>
      </c>
      <c r="L25" s="68">
        <f t="shared" si="15"/>
        <v>0</v>
      </c>
      <c r="M25" s="68">
        <f t="shared" si="15"/>
        <v>0</v>
      </c>
      <c r="N25" s="68">
        <f t="shared" si="15"/>
        <v>0</v>
      </c>
      <c r="O25" s="38">
        <f t="shared" ref="O25:O27" si="16">SUM(C25:N25)</f>
        <v>0</v>
      </c>
      <c r="P25" s="110">
        <f t="shared" ref="P25:P27" si="17">SUM(C25:G25)</f>
        <v>0</v>
      </c>
      <c r="Q25" s="111">
        <f t="shared" ref="Q25:Q27" si="18">H25</f>
        <v>0</v>
      </c>
      <c r="R25" s="111">
        <f t="shared" ref="R25:R27" si="19">SUM(I25:J25)</f>
        <v>0</v>
      </c>
      <c r="S25" s="140">
        <f t="shared" ref="S25:S27" si="20">SUM(K25:N25)</f>
        <v>0</v>
      </c>
    </row>
    <row r="26" spans="1:19" ht="39" x14ac:dyDescent="0.2">
      <c r="A26" s="494"/>
      <c r="B26" s="37" t="s">
        <v>40</v>
      </c>
      <c r="C26" s="68">
        <f t="shared" ref="C26:N27" si="21">SUMIF($B$10:$B$23,$B26,C$10:C$23)</f>
        <v>0</v>
      </c>
      <c r="D26" s="68">
        <f t="shared" si="21"/>
        <v>0</v>
      </c>
      <c r="E26" s="68">
        <f t="shared" si="21"/>
        <v>0</v>
      </c>
      <c r="F26" s="68">
        <f t="shared" si="21"/>
        <v>0</v>
      </c>
      <c r="G26" s="68">
        <f t="shared" si="21"/>
        <v>0</v>
      </c>
      <c r="H26" s="68">
        <f t="shared" si="21"/>
        <v>0</v>
      </c>
      <c r="I26" s="68">
        <f t="shared" si="21"/>
        <v>0</v>
      </c>
      <c r="J26" s="68">
        <f t="shared" si="21"/>
        <v>0</v>
      </c>
      <c r="K26" s="68">
        <f t="shared" si="21"/>
        <v>0</v>
      </c>
      <c r="L26" s="68">
        <f t="shared" si="21"/>
        <v>0</v>
      </c>
      <c r="M26" s="68">
        <f t="shared" si="21"/>
        <v>0</v>
      </c>
      <c r="N26" s="68">
        <f t="shared" si="21"/>
        <v>0</v>
      </c>
      <c r="O26" s="38">
        <f t="shared" si="16"/>
        <v>0</v>
      </c>
      <c r="P26" s="102">
        <f t="shared" si="17"/>
        <v>0</v>
      </c>
      <c r="Q26" s="103">
        <f t="shared" si="18"/>
        <v>0</v>
      </c>
      <c r="R26" s="103">
        <f t="shared" si="19"/>
        <v>0</v>
      </c>
      <c r="S26" s="129">
        <f t="shared" si="20"/>
        <v>0</v>
      </c>
    </row>
    <row r="27" spans="1:19" ht="15" customHeight="1" x14ac:dyDescent="0.2">
      <c r="A27" s="494"/>
      <c r="B27" s="37" t="s">
        <v>72</v>
      </c>
      <c r="C27" s="68">
        <f t="shared" si="21"/>
        <v>0</v>
      </c>
      <c r="D27" s="68">
        <f t="shared" si="21"/>
        <v>0</v>
      </c>
      <c r="E27" s="68">
        <f t="shared" si="21"/>
        <v>0</v>
      </c>
      <c r="F27" s="68">
        <f t="shared" si="21"/>
        <v>0</v>
      </c>
      <c r="G27" s="68">
        <f t="shared" si="21"/>
        <v>0</v>
      </c>
      <c r="H27" s="68">
        <f t="shared" si="21"/>
        <v>0</v>
      </c>
      <c r="I27" s="68">
        <f t="shared" si="21"/>
        <v>0</v>
      </c>
      <c r="J27" s="68">
        <f t="shared" si="21"/>
        <v>0</v>
      </c>
      <c r="K27" s="68">
        <f t="shared" si="21"/>
        <v>0</v>
      </c>
      <c r="L27" s="68">
        <f t="shared" si="21"/>
        <v>0</v>
      </c>
      <c r="M27" s="68">
        <f t="shared" si="21"/>
        <v>0</v>
      </c>
      <c r="N27" s="68">
        <f t="shared" si="21"/>
        <v>0</v>
      </c>
      <c r="O27" s="38">
        <f t="shared" si="16"/>
        <v>0</v>
      </c>
      <c r="P27" s="102">
        <f t="shared" si="17"/>
        <v>0</v>
      </c>
      <c r="Q27" s="103">
        <f t="shared" si="18"/>
        <v>0</v>
      </c>
      <c r="R27" s="103">
        <f t="shared" si="19"/>
        <v>0</v>
      </c>
      <c r="S27" s="129">
        <f t="shared" si="20"/>
        <v>0</v>
      </c>
    </row>
    <row r="28" spans="1:19" ht="15" customHeight="1" thickBot="1" x14ac:dyDescent="0.25">
      <c r="A28" s="495"/>
      <c r="B28" s="59" t="s">
        <v>3</v>
      </c>
      <c r="C28" s="60">
        <f t="shared" ref="C28:N28" si="22">C26-C27</f>
        <v>0</v>
      </c>
      <c r="D28" s="60">
        <f t="shared" si="22"/>
        <v>0</v>
      </c>
      <c r="E28" s="60">
        <f t="shared" si="22"/>
        <v>0</v>
      </c>
      <c r="F28" s="60">
        <f t="shared" si="22"/>
        <v>0</v>
      </c>
      <c r="G28" s="60">
        <f t="shared" si="22"/>
        <v>0</v>
      </c>
      <c r="H28" s="60">
        <f t="shared" si="22"/>
        <v>0</v>
      </c>
      <c r="I28" s="60">
        <f t="shared" si="22"/>
        <v>0</v>
      </c>
      <c r="J28" s="60">
        <f t="shared" si="22"/>
        <v>0</v>
      </c>
      <c r="K28" s="60">
        <f t="shared" si="22"/>
        <v>0</v>
      </c>
      <c r="L28" s="60">
        <f t="shared" si="22"/>
        <v>0</v>
      </c>
      <c r="M28" s="60">
        <f t="shared" si="22"/>
        <v>0</v>
      </c>
      <c r="N28" s="61">
        <f t="shared" si="22"/>
        <v>0</v>
      </c>
      <c r="O28" s="62">
        <f t="shared" ref="O28:S28" si="23">O26-O27</f>
        <v>0</v>
      </c>
      <c r="P28" s="104">
        <f t="shared" si="23"/>
        <v>0</v>
      </c>
      <c r="Q28" s="105">
        <f t="shared" si="23"/>
        <v>0</v>
      </c>
      <c r="R28" s="105">
        <f t="shared" si="23"/>
        <v>0</v>
      </c>
      <c r="S28" s="130">
        <f t="shared" si="23"/>
        <v>0</v>
      </c>
    </row>
  </sheetData>
  <sheetProtection formatCells="0" formatColumns="0" formatRows="0"/>
  <mergeCells count="10">
    <mergeCell ref="A25:A28"/>
    <mergeCell ref="A15:A18"/>
    <mergeCell ref="A20:A23"/>
    <mergeCell ref="A10:A13"/>
    <mergeCell ref="P8:S8"/>
    <mergeCell ref="P6:S6"/>
    <mergeCell ref="A1:O1"/>
    <mergeCell ref="B2:O2"/>
    <mergeCell ref="B3:O3"/>
    <mergeCell ref="A8:B8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4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zoomScale="85" zoomScaleNormal="85" workbookViewId="0">
      <pane xSplit="3" ySplit="8" topLeftCell="D9" activePane="bottomRight" state="frozen"/>
      <selection activeCell="A2" sqref="A2:F2"/>
      <selection pane="topRight" activeCell="A2" sqref="A2:F2"/>
      <selection pane="bottomLeft" activeCell="A2" sqref="A2:F2"/>
      <selection pane="bottomRight" activeCell="D9" sqref="D9"/>
    </sheetView>
  </sheetViews>
  <sheetFormatPr baseColWidth="10" defaultColWidth="10.85546875" defaultRowHeight="15" x14ac:dyDescent="0.2"/>
  <cols>
    <col min="1" max="1" width="11.85546875" style="9" bestFit="1" customWidth="1"/>
    <col min="2" max="2" width="23.7109375" style="9" customWidth="1"/>
    <col min="3" max="3" width="21.5703125" style="9" customWidth="1"/>
    <col min="4" max="16" width="18.7109375" style="9" customWidth="1"/>
    <col min="17" max="20" width="20.7109375" style="21" customWidth="1"/>
    <col min="21" max="16384" width="10.85546875" style="9"/>
  </cols>
  <sheetData>
    <row r="1" spans="1:21" ht="24.75" customHeight="1" thickBot="1" x14ac:dyDescent="0.25">
      <c r="A1" s="520" t="s">
        <v>46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2"/>
    </row>
    <row r="2" spans="1:21" s="11" customFormat="1" ht="20.25" customHeight="1" thickBot="1" x14ac:dyDescent="0.25">
      <c r="A2" s="17" t="s">
        <v>44</v>
      </c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8"/>
      <c r="Q2" s="21"/>
      <c r="R2" s="21"/>
      <c r="S2" s="21"/>
      <c r="T2" s="21"/>
    </row>
    <row r="3" spans="1:21" s="11" customFormat="1" ht="20.25" customHeight="1" x14ac:dyDescent="0.2">
      <c r="A3"/>
      <c r="B3" s="428" t="s">
        <v>174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21"/>
      <c r="R3" s="21"/>
      <c r="S3" s="21"/>
      <c r="T3" s="21"/>
    </row>
    <row r="4" spans="1:21" s="11" customFormat="1" ht="20.25" customHeight="1" x14ac:dyDescent="0.2">
      <c r="A4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21"/>
      <c r="R4" s="21"/>
      <c r="S4" s="21"/>
      <c r="T4" s="21"/>
    </row>
    <row r="5" spans="1:21" s="11" customFormat="1" ht="20.25" customHeight="1" thickBot="1" x14ac:dyDescent="0.25">
      <c r="A5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21"/>
      <c r="R5" s="21"/>
      <c r="S5" s="21"/>
      <c r="T5" s="21"/>
    </row>
    <row r="6" spans="1:21" ht="12.75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 s="510" t="s">
        <v>30</v>
      </c>
      <c r="R6" s="511"/>
      <c r="S6" s="511"/>
      <c r="T6" s="512"/>
    </row>
    <row r="7" spans="1:21" ht="15.75" thickBot="1" x14ac:dyDescent="0.25">
      <c r="A7" s="81" t="s">
        <v>117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 s="94" t="s">
        <v>107</v>
      </c>
      <c r="R7" s="95" t="s">
        <v>108</v>
      </c>
      <c r="S7" s="95" t="s">
        <v>115</v>
      </c>
      <c r="T7" s="125" t="s">
        <v>116</v>
      </c>
      <c r="U7"/>
    </row>
    <row r="8" spans="1:21" ht="31.5" customHeight="1" thickBot="1" x14ac:dyDescent="0.25">
      <c r="A8" s="131" t="s">
        <v>33</v>
      </c>
      <c r="B8" s="132" t="s">
        <v>38</v>
      </c>
      <c r="C8" s="132"/>
      <c r="D8" s="133" t="s">
        <v>62</v>
      </c>
      <c r="E8" s="133" t="s">
        <v>61</v>
      </c>
      <c r="F8" s="133" t="s">
        <v>20</v>
      </c>
      <c r="G8" s="133" t="s">
        <v>21</v>
      </c>
      <c r="H8" s="133" t="s">
        <v>22</v>
      </c>
      <c r="I8" s="133" t="s">
        <v>23</v>
      </c>
      <c r="J8" s="133" t="s">
        <v>24</v>
      </c>
      <c r="K8" s="133" t="s">
        <v>25</v>
      </c>
      <c r="L8" s="134" t="s">
        <v>26</v>
      </c>
      <c r="M8" s="134" t="s">
        <v>27</v>
      </c>
      <c r="N8" s="134" t="s">
        <v>28</v>
      </c>
      <c r="O8" s="133" t="s">
        <v>29</v>
      </c>
      <c r="P8" s="135" t="s">
        <v>114</v>
      </c>
      <c r="Q8" s="491" t="s">
        <v>39</v>
      </c>
      <c r="R8" s="492"/>
      <c r="S8" s="492"/>
      <c r="T8" s="493"/>
    </row>
    <row r="9" spans="1:21" ht="30.75" thickBot="1" x14ac:dyDescent="0.25">
      <c r="A9" s="530"/>
      <c r="B9" s="523"/>
      <c r="C9" s="2" t="s">
        <v>31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2">
        <f>SUM(D9:O9)</f>
        <v>0</v>
      </c>
      <c r="Q9" s="96">
        <f>SUM(D9:H9)</f>
        <v>0</v>
      </c>
      <c r="R9" s="97">
        <f>I9</f>
        <v>0</v>
      </c>
      <c r="S9" s="97">
        <f>SUM(J9:K9)</f>
        <v>0</v>
      </c>
      <c r="T9" s="126">
        <f>SUM(L9:O9)</f>
        <v>0</v>
      </c>
    </row>
    <row r="10" spans="1:21" ht="30" x14ac:dyDescent="0.2">
      <c r="A10" s="530"/>
      <c r="B10" s="524"/>
      <c r="C10" s="1" t="s">
        <v>32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>
        <f>SUM(D10:O10)</f>
        <v>0</v>
      </c>
      <c r="Q10" s="96">
        <f>SUM(D10:H10)</f>
        <v>0</v>
      </c>
      <c r="R10" s="97">
        <f>I10</f>
        <v>0</v>
      </c>
      <c r="S10" s="97">
        <f>SUM(J10:K10)</f>
        <v>0</v>
      </c>
      <c r="T10" s="126">
        <f>SUM(L10:O10)</f>
        <v>0</v>
      </c>
    </row>
    <row r="11" spans="1:21" ht="27.75" customHeight="1" thickBot="1" x14ac:dyDescent="0.25">
      <c r="A11" s="531"/>
      <c r="B11" s="525"/>
      <c r="C11" s="4" t="s">
        <v>3</v>
      </c>
      <c r="D11" s="5">
        <f t="shared" ref="D11:T11" si="0">D9-D10</f>
        <v>0</v>
      </c>
      <c r="E11" s="5">
        <f t="shared" si="0"/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6">
        <f t="shared" si="0"/>
        <v>0</v>
      </c>
      <c r="P11" s="18">
        <f>P9-P10</f>
        <v>0</v>
      </c>
      <c r="Q11" s="100">
        <f t="shared" si="0"/>
        <v>0</v>
      </c>
      <c r="R11" s="101">
        <f t="shared" si="0"/>
        <v>0</v>
      </c>
      <c r="S11" s="101">
        <f t="shared" si="0"/>
        <v>0</v>
      </c>
      <c r="T11" s="128">
        <f t="shared" si="0"/>
        <v>0</v>
      </c>
    </row>
    <row r="12" spans="1:21" ht="33" customHeight="1" thickBot="1" x14ac:dyDescent="0.25">
      <c r="A12" s="532"/>
      <c r="B12" s="526"/>
      <c r="C12" s="3" t="s">
        <v>31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2">
        <f>SUM(D12:O12)</f>
        <v>0</v>
      </c>
      <c r="Q12" s="96">
        <f t="shared" ref="Q12:Q13" si="1">SUM(D12:H12)</f>
        <v>0</v>
      </c>
      <c r="R12" s="97">
        <f t="shared" ref="R12:R13" si="2">I12</f>
        <v>0</v>
      </c>
      <c r="S12" s="97">
        <f t="shared" ref="S12:S13" si="3">SUM(J12:K12)</f>
        <v>0</v>
      </c>
      <c r="T12" s="126">
        <f t="shared" ref="T12:T13" si="4">SUM(L12:O12)</f>
        <v>0</v>
      </c>
    </row>
    <row r="13" spans="1:21" ht="30" x14ac:dyDescent="0.2">
      <c r="A13" s="533"/>
      <c r="B13" s="527"/>
      <c r="C13" s="1" t="s">
        <v>32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2">
        <f>SUM(D13:O13)</f>
        <v>0</v>
      </c>
      <c r="Q13" s="96">
        <f t="shared" si="1"/>
        <v>0</v>
      </c>
      <c r="R13" s="97">
        <f t="shared" si="2"/>
        <v>0</v>
      </c>
      <c r="S13" s="97">
        <f t="shared" si="3"/>
        <v>0</v>
      </c>
      <c r="T13" s="126">
        <f t="shared" si="4"/>
        <v>0</v>
      </c>
    </row>
    <row r="14" spans="1:21" ht="27.75" customHeight="1" thickBot="1" x14ac:dyDescent="0.25">
      <c r="A14" s="534"/>
      <c r="B14" s="528"/>
      <c r="C14" s="4" t="s">
        <v>3</v>
      </c>
      <c r="D14" s="5">
        <f t="shared" ref="D14:F14" si="5">D12-D13</f>
        <v>0</v>
      </c>
      <c r="E14" s="5">
        <f t="shared" si="5"/>
        <v>0</v>
      </c>
      <c r="F14" s="5">
        <f t="shared" si="5"/>
        <v>0</v>
      </c>
      <c r="G14" s="5">
        <f t="shared" ref="G14" si="6">G12-G13</f>
        <v>0</v>
      </c>
      <c r="H14" s="5">
        <f t="shared" ref="H14" si="7">H12-H13</f>
        <v>0</v>
      </c>
      <c r="I14" s="5">
        <f t="shared" ref="I14" si="8">I12-I13</f>
        <v>0</v>
      </c>
      <c r="J14" s="5">
        <f t="shared" ref="J14" si="9">J12-J13</f>
        <v>0</v>
      </c>
      <c r="K14" s="5">
        <f t="shared" ref="K14" si="10">K12-K13</f>
        <v>0</v>
      </c>
      <c r="L14" s="5">
        <f t="shared" ref="L14" si="11">L12-L13</f>
        <v>0</v>
      </c>
      <c r="M14" s="5">
        <f t="shared" ref="M14" si="12">M12-M13</f>
        <v>0</v>
      </c>
      <c r="N14" s="5">
        <f t="shared" ref="N14" si="13">N12-N13</f>
        <v>0</v>
      </c>
      <c r="O14" s="6">
        <f t="shared" ref="O14" si="14">O12-O13</f>
        <v>0</v>
      </c>
      <c r="P14" s="18">
        <f>P12-P13</f>
        <v>0</v>
      </c>
      <c r="Q14" s="100">
        <f t="shared" ref="Q14:T14" si="15">Q12-Q13</f>
        <v>0</v>
      </c>
      <c r="R14" s="101">
        <f t="shared" si="15"/>
        <v>0</v>
      </c>
      <c r="S14" s="101">
        <f t="shared" si="15"/>
        <v>0</v>
      </c>
      <c r="T14" s="128">
        <f t="shared" si="15"/>
        <v>0</v>
      </c>
    </row>
    <row r="15" spans="1:21" ht="32.25" customHeight="1" x14ac:dyDescent="0.2">
      <c r="A15" s="535"/>
      <c r="B15" s="529"/>
      <c r="C15" s="2" t="s">
        <v>31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2">
        <f>SUM(D15:O15)</f>
        <v>0</v>
      </c>
      <c r="Q15" s="96">
        <f t="shared" ref="Q15:Q16" si="16">SUM(D15:H15)</f>
        <v>0</v>
      </c>
      <c r="R15" s="97">
        <f t="shared" ref="R15:R16" si="17">I15</f>
        <v>0</v>
      </c>
      <c r="S15" s="97">
        <f t="shared" ref="S15:S16" si="18">SUM(J15:K15)</f>
        <v>0</v>
      </c>
      <c r="T15" s="126">
        <f t="shared" ref="T15:T16" si="19">SUM(L15:O15)</f>
        <v>0</v>
      </c>
    </row>
    <row r="16" spans="1:21" ht="30" x14ac:dyDescent="0.2">
      <c r="A16" s="533"/>
      <c r="B16" s="527"/>
      <c r="C16" s="1" t="s">
        <v>32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2">
        <f>SUM(D16:O16)</f>
        <v>0</v>
      </c>
      <c r="Q16" s="106">
        <f t="shared" si="16"/>
        <v>0</v>
      </c>
      <c r="R16" s="107">
        <f t="shared" si="17"/>
        <v>0</v>
      </c>
      <c r="S16" s="107">
        <f t="shared" si="18"/>
        <v>0</v>
      </c>
      <c r="T16" s="136">
        <f t="shared" si="19"/>
        <v>0</v>
      </c>
    </row>
    <row r="17" spans="1:20" ht="27.75" customHeight="1" thickBot="1" x14ac:dyDescent="0.25">
      <c r="A17" s="534"/>
      <c r="B17" s="528"/>
      <c r="C17" s="4" t="s">
        <v>3</v>
      </c>
      <c r="D17" s="5">
        <f t="shared" ref="D17:F17" si="20">D15-D16</f>
        <v>0</v>
      </c>
      <c r="E17" s="5">
        <f t="shared" si="20"/>
        <v>0</v>
      </c>
      <c r="F17" s="5">
        <f t="shared" si="20"/>
        <v>0</v>
      </c>
      <c r="G17" s="5">
        <f t="shared" ref="G17" si="21">G15-G16</f>
        <v>0</v>
      </c>
      <c r="H17" s="5">
        <f t="shared" ref="H17" si="22">H15-H16</f>
        <v>0</v>
      </c>
      <c r="I17" s="5">
        <f t="shared" ref="I17" si="23">I15-I16</f>
        <v>0</v>
      </c>
      <c r="J17" s="5">
        <f t="shared" ref="J17" si="24">J15-J16</f>
        <v>0</v>
      </c>
      <c r="K17" s="5">
        <f t="shared" ref="K17" si="25">K15-K16</f>
        <v>0</v>
      </c>
      <c r="L17" s="5">
        <f t="shared" ref="L17" si="26">L15-L16</f>
        <v>0</v>
      </c>
      <c r="M17" s="5">
        <f t="shared" ref="M17" si="27">M15-M16</f>
        <v>0</v>
      </c>
      <c r="N17" s="5">
        <f t="shared" ref="N17" si="28">N15-N16</f>
        <v>0</v>
      </c>
      <c r="O17" s="6">
        <f t="shared" ref="O17" si="29">O15-O16</f>
        <v>0</v>
      </c>
      <c r="P17" s="18">
        <f>P15-P16</f>
        <v>0</v>
      </c>
      <c r="Q17" s="100">
        <f t="shared" ref="Q17:T17" si="30">Q15-Q16</f>
        <v>0</v>
      </c>
      <c r="R17" s="101">
        <f t="shared" si="30"/>
        <v>0</v>
      </c>
      <c r="S17" s="101">
        <f t="shared" si="30"/>
        <v>0</v>
      </c>
      <c r="T17" s="128">
        <f t="shared" si="30"/>
        <v>0</v>
      </c>
    </row>
    <row r="18" spans="1:20" ht="25.5" x14ac:dyDescent="0.2">
      <c r="A18" s="514" t="s">
        <v>73</v>
      </c>
      <c r="B18" s="517" t="s">
        <v>30</v>
      </c>
      <c r="C18" s="72" t="s">
        <v>31</v>
      </c>
      <c r="D18" s="73">
        <f t="shared" ref="D18:O19" si="31">SUMIF($C$9:$C$17,$C18,D$9:D$17)</f>
        <v>0</v>
      </c>
      <c r="E18" s="73">
        <f t="shared" si="31"/>
        <v>0</v>
      </c>
      <c r="F18" s="73">
        <f t="shared" si="31"/>
        <v>0</v>
      </c>
      <c r="G18" s="73">
        <f t="shared" si="31"/>
        <v>0</v>
      </c>
      <c r="H18" s="73">
        <f t="shared" si="31"/>
        <v>0</v>
      </c>
      <c r="I18" s="73">
        <f t="shared" si="31"/>
        <v>0</v>
      </c>
      <c r="J18" s="73">
        <f t="shared" si="31"/>
        <v>0</v>
      </c>
      <c r="K18" s="73">
        <f t="shared" si="31"/>
        <v>0</v>
      </c>
      <c r="L18" s="73">
        <f t="shared" si="31"/>
        <v>0</v>
      </c>
      <c r="M18" s="73">
        <f t="shared" si="31"/>
        <v>0</v>
      </c>
      <c r="N18" s="73">
        <f t="shared" si="31"/>
        <v>0</v>
      </c>
      <c r="O18" s="73">
        <f t="shared" si="31"/>
        <v>0</v>
      </c>
      <c r="P18" s="78">
        <f>SUM(D18:O18)</f>
        <v>0</v>
      </c>
      <c r="Q18" s="96">
        <f t="shared" ref="Q18:Q19" si="32">SUM(D18:H18)</f>
        <v>0</v>
      </c>
      <c r="R18" s="97">
        <f t="shared" ref="R18:R19" si="33">I18</f>
        <v>0</v>
      </c>
      <c r="S18" s="97">
        <f t="shared" ref="S18:S19" si="34">SUM(J18:K18)</f>
        <v>0</v>
      </c>
      <c r="T18" s="126">
        <f t="shared" ref="T18:T19" si="35">SUM(L18:O18)</f>
        <v>0</v>
      </c>
    </row>
    <row r="19" spans="1:20" ht="25.5" x14ac:dyDescent="0.2">
      <c r="A19" s="515"/>
      <c r="B19" s="518"/>
      <c r="C19" s="74" t="s">
        <v>32</v>
      </c>
      <c r="D19" s="73">
        <f t="shared" si="31"/>
        <v>0</v>
      </c>
      <c r="E19" s="73">
        <f t="shared" si="31"/>
        <v>0</v>
      </c>
      <c r="F19" s="73">
        <f t="shared" si="31"/>
        <v>0</v>
      </c>
      <c r="G19" s="73">
        <f t="shared" si="31"/>
        <v>0</v>
      </c>
      <c r="H19" s="73">
        <f t="shared" si="31"/>
        <v>0</v>
      </c>
      <c r="I19" s="73">
        <f t="shared" si="31"/>
        <v>0</v>
      </c>
      <c r="J19" s="73">
        <f t="shared" si="31"/>
        <v>0</v>
      </c>
      <c r="K19" s="73">
        <f t="shared" si="31"/>
        <v>0</v>
      </c>
      <c r="L19" s="73">
        <f t="shared" si="31"/>
        <v>0</v>
      </c>
      <c r="M19" s="73">
        <f t="shared" si="31"/>
        <v>0</v>
      </c>
      <c r="N19" s="73">
        <f t="shared" si="31"/>
        <v>0</v>
      </c>
      <c r="O19" s="73">
        <f t="shared" si="31"/>
        <v>0</v>
      </c>
      <c r="P19" s="79">
        <f>SUM(D19:O19)</f>
        <v>0</v>
      </c>
      <c r="Q19" s="106">
        <f t="shared" si="32"/>
        <v>0</v>
      </c>
      <c r="R19" s="107">
        <f t="shared" si="33"/>
        <v>0</v>
      </c>
      <c r="S19" s="107">
        <f t="shared" si="34"/>
        <v>0</v>
      </c>
      <c r="T19" s="136">
        <f t="shared" si="35"/>
        <v>0</v>
      </c>
    </row>
    <row r="20" spans="1:20" ht="25.5" customHeight="1" thickBot="1" x14ac:dyDescent="0.25">
      <c r="A20" s="516"/>
      <c r="B20" s="519"/>
      <c r="C20" s="75" t="s">
        <v>3</v>
      </c>
      <c r="D20" s="76">
        <f t="shared" ref="D20:O20" si="36">D18-D19</f>
        <v>0</v>
      </c>
      <c r="E20" s="76">
        <f t="shared" si="36"/>
        <v>0</v>
      </c>
      <c r="F20" s="76">
        <f t="shared" si="36"/>
        <v>0</v>
      </c>
      <c r="G20" s="76">
        <f t="shared" si="36"/>
        <v>0</v>
      </c>
      <c r="H20" s="76">
        <f t="shared" si="36"/>
        <v>0</v>
      </c>
      <c r="I20" s="76">
        <f t="shared" si="36"/>
        <v>0</v>
      </c>
      <c r="J20" s="76">
        <f t="shared" si="36"/>
        <v>0</v>
      </c>
      <c r="K20" s="76">
        <f t="shared" si="36"/>
        <v>0</v>
      </c>
      <c r="L20" s="76">
        <f t="shared" si="36"/>
        <v>0</v>
      </c>
      <c r="M20" s="76">
        <f t="shared" si="36"/>
        <v>0</v>
      </c>
      <c r="N20" s="76">
        <f t="shared" si="36"/>
        <v>0</v>
      </c>
      <c r="O20" s="77">
        <f t="shared" si="36"/>
        <v>0</v>
      </c>
      <c r="P20" s="80">
        <f>P18-P19</f>
        <v>0</v>
      </c>
      <c r="Q20" s="104">
        <f t="shared" ref="Q20:T20" si="37">Q18-Q19</f>
        <v>0</v>
      </c>
      <c r="R20" s="105">
        <f t="shared" si="37"/>
        <v>0</v>
      </c>
      <c r="S20" s="105">
        <f t="shared" si="37"/>
        <v>0</v>
      </c>
      <c r="T20" s="130">
        <f t="shared" si="37"/>
        <v>0</v>
      </c>
    </row>
  </sheetData>
  <sheetProtection formatCells="0" formatColumns="0" formatRows="0"/>
  <mergeCells count="12">
    <mergeCell ref="A18:A20"/>
    <mergeCell ref="B18:B20"/>
    <mergeCell ref="Q6:T6"/>
    <mergeCell ref="Q8:T8"/>
    <mergeCell ref="A1:P1"/>
    <mergeCell ref="B9:B11"/>
    <mergeCell ref="B12:B14"/>
    <mergeCell ref="B15:B17"/>
    <mergeCell ref="A9:A11"/>
    <mergeCell ref="A12:A14"/>
    <mergeCell ref="A15:A17"/>
    <mergeCell ref="B2:P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4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0"/>
  <sheetViews>
    <sheetView zoomScale="85" zoomScaleNormal="85" workbookViewId="0">
      <pane ySplit="3" topLeftCell="A4" activePane="bottomLeft" state="frozen"/>
      <selection activeCell="A2" sqref="A2:F2"/>
      <selection pane="bottomLeft" activeCell="A4" sqref="A4"/>
    </sheetView>
  </sheetViews>
  <sheetFormatPr baseColWidth="10" defaultColWidth="11.42578125" defaultRowHeight="12.75" x14ac:dyDescent="0.2"/>
  <cols>
    <col min="1" max="3" width="38.42578125" style="9" customWidth="1"/>
    <col min="4" max="16" width="18.7109375" style="9" customWidth="1"/>
    <col min="17" max="20" width="20.7109375" style="9" customWidth="1"/>
    <col min="21" max="16384" width="11.42578125" style="9"/>
  </cols>
  <sheetData>
    <row r="1" spans="1:20" ht="43.5" customHeight="1" thickBot="1" x14ac:dyDescent="0.25">
      <c r="A1" s="539" t="s">
        <v>45</v>
      </c>
      <c r="B1" s="540"/>
      <c r="C1" s="541"/>
    </row>
    <row r="2" spans="1:20" s="11" customFormat="1" ht="20.25" customHeight="1" thickBot="1" x14ac:dyDescent="0.25">
      <c r="A2" s="19" t="s">
        <v>44</v>
      </c>
      <c r="B2" s="542"/>
      <c r="C2" s="538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0" x14ac:dyDescent="0.2">
      <c r="A3"/>
      <c r="B3"/>
      <c r="C3"/>
    </row>
    <row r="4" spans="1:20" x14ac:dyDescent="0.2">
      <c r="A4"/>
      <c r="B4"/>
      <c r="C4"/>
    </row>
    <row r="5" spans="1:20" s="11" customFormat="1" ht="20.25" customHeight="1" thickBot="1" x14ac:dyDescent="0.25">
      <c r="A5" s="142"/>
      <c r="B5" s="143"/>
      <c r="C5" s="143"/>
      <c r="D5" s="143"/>
      <c r="E5" s="1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0" x14ac:dyDescent="0.2">
      <c r="A6" s="286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510" t="s">
        <v>30</v>
      </c>
      <c r="R6" s="511"/>
      <c r="S6" s="511"/>
      <c r="T6" s="512"/>
    </row>
    <row r="7" spans="1:20" ht="15" x14ac:dyDescent="0.2">
      <c r="A7" s="543" t="s">
        <v>119</v>
      </c>
      <c r="B7" s="545" t="s">
        <v>118</v>
      </c>
      <c r="C7" s="547" t="s">
        <v>17</v>
      </c>
      <c r="D7" s="288" t="s">
        <v>62</v>
      </c>
      <c r="E7" s="288" t="s">
        <v>61</v>
      </c>
      <c r="F7" s="288" t="s">
        <v>20</v>
      </c>
      <c r="G7" s="288" t="s">
        <v>21</v>
      </c>
      <c r="H7" s="288" t="s">
        <v>22</v>
      </c>
      <c r="I7" s="288" t="s">
        <v>23</v>
      </c>
      <c r="J7" s="288" t="s">
        <v>24</v>
      </c>
      <c r="K7" s="288" t="s">
        <v>25</v>
      </c>
      <c r="L7" s="288" t="s">
        <v>26</v>
      </c>
      <c r="M7" s="288" t="s">
        <v>27</v>
      </c>
      <c r="N7" s="288" t="s">
        <v>28</v>
      </c>
      <c r="O7" s="289" t="s">
        <v>29</v>
      </c>
      <c r="P7" s="290" t="s">
        <v>114</v>
      </c>
      <c r="Q7" s="94" t="s">
        <v>107</v>
      </c>
      <c r="R7" s="95" t="s">
        <v>108</v>
      </c>
      <c r="S7" s="95" t="s">
        <v>115</v>
      </c>
      <c r="T7" s="125" t="s">
        <v>116</v>
      </c>
    </row>
    <row r="8" spans="1:20" ht="13.5" thickBot="1" x14ac:dyDescent="0.25">
      <c r="A8" s="544"/>
      <c r="B8" s="546"/>
      <c r="C8" s="548"/>
      <c r="D8" s="549" t="s">
        <v>39</v>
      </c>
      <c r="E8" s="550"/>
      <c r="F8" s="550"/>
      <c r="G8" s="550"/>
      <c r="H8" s="550"/>
      <c r="I8" s="550"/>
      <c r="J8" s="550"/>
      <c r="K8" s="550"/>
      <c r="L8" s="550"/>
      <c r="M8" s="550"/>
      <c r="N8" s="550"/>
      <c r="O8" s="550"/>
      <c r="P8" s="551"/>
      <c r="Q8" s="491" t="s">
        <v>39</v>
      </c>
      <c r="R8" s="492"/>
      <c r="S8" s="492"/>
      <c r="T8" s="493"/>
    </row>
    <row r="9" spans="1:20" ht="21.75" customHeight="1" x14ac:dyDescent="0.2">
      <c r="A9" s="144"/>
      <c r="B9" s="83"/>
      <c r="C9" s="8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297">
        <f>SUM(D9:O9)</f>
        <v>0</v>
      </c>
      <c r="Q9" s="298">
        <f>SUM(D9:H9)</f>
        <v>0</v>
      </c>
      <c r="R9" s="299">
        <f>I9</f>
        <v>0</v>
      </c>
      <c r="S9" s="299">
        <f>SUM(J9:K9)</f>
        <v>0</v>
      </c>
      <c r="T9" s="300">
        <f>SUM(L9:O9)</f>
        <v>0</v>
      </c>
    </row>
    <row r="10" spans="1:20" ht="21.75" customHeight="1" x14ac:dyDescent="0.2">
      <c r="A10" s="144"/>
      <c r="B10" s="83"/>
      <c r="C10" s="8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297">
        <f t="shared" ref="P10:P19" si="0">SUM(D10:O10)</f>
        <v>0</v>
      </c>
      <c r="Q10" s="298">
        <f t="shared" ref="Q10:Q19" si="1">SUM(D10:H10)</f>
        <v>0</v>
      </c>
      <c r="R10" s="299">
        <f t="shared" ref="R10:R19" si="2">I10</f>
        <v>0</v>
      </c>
      <c r="S10" s="299">
        <f t="shared" ref="S10:S19" si="3">SUM(J10:K10)</f>
        <v>0</v>
      </c>
      <c r="T10" s="300">
        <f t="shared" ref="T10:T19" si="4">SUM(L10:O10)</f>
        <v>0</v>
      </c>
    </row>
    <row r="11" spans="1:20" ht="21.75" customHeight="1" x14ac:dyDescent="0.2">
      <c r="A11" s="144"/>
      <c r="B11" s="83"/>
      <c r="C11" s="8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297">
        <f t="shared" si="0"/>
        <v>0</v>
      </c>
      <c r="Q11" s="298">
        <f t="shared" si="1"/>
        <v>0</v>
      </c>
      <c r="R11" s="299">
        <f t="shared" si="2"/>
        <v>0</v>
      </c>
      <c r="S11" s="299">
        <f t="shared" si="3"/>
        <v>0</v>
      </c>
      <c r="T11" s="300">
        <f t="shared" si="4"/>
        <v>0</v>
      </c>
    </row>
    <row r="12" spans="1:20" ht="21.75" customHeight="1" x14ac:dyDescent="0.2">
      <c r="A12" s="144"/>
      <c r="B12" s="83"/>
      <c r="C12" s="8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297">
        <f t="shared" si="0"/>
        <v>0</v>
      </c>
      <c r="Q12" s="298">
        <f t="shared" si="1"/>
        <v>0</v>
      </c>
      <c r="R12" s="299">
        <f t="shared" si="2"/>
        <v>0</v>
      </c>
      <c r="S12" s="299">
        <f t="shared" si="3"/>
        <v>0</v>
      </c>
      <c r="T12" s="300">
        <f t="shared" si="4"/>
        <v>0</v>
      </c>
    </row>
    <row r="13" spans="1:20" ht="21.75" customHeight="1" x14ac:dyDescent="0.2">
      <c r="A13" s="144"/>
      <c r="B13" s="83"/>
      <c r="C13" s="8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297">
        <f t="shared" si="0"/>
        <v>0</v>
      </c>
      <c r="Q13" s="298">
        <f t="shared" si="1"/>
        <v>0</v>
      </c>
      <c r="R13" s="299">
        <f t="shared" si="2"/>
        <v>0</v>
      </c>
      <c r="S13" s="299">
        <f t="shared" si="3"/>
        <v>0</v>
      </c>
      <c r="T13" s="300">
        <f t="shared" si="4"/>
        <v>0</v>
      </c>
    </row>
    <row r="14" spans="1:20" ht="21.75" customHeight="1" x14ac:dyDescent="0.2">
      <c r="A14" s="144"/>
      <c r="B14" s="83"/>
      <c r="C14" s="8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297">
        <f t="shared" si="0"/>
        <v>0</v>
      </c>
      <c r="Q14" s="298">
        <f t="shared" si="1"/>
        <v>0</v>
      </c>
      <c r="R14" s="299">
        <f t="shared" si="2"/>
        <v>0</v>
      </c>
      <c r="S14" s="299">
        <f t="shared" si="3"/>
        <v>0</v>
      </c>
      <c r="T14" s="300">
        <f t="shared" si="4"/>
        <v>0</v>
      </c>
    </row>
    <row r="15" spans="1:20" ht="21.75" customHeight="1" x14ac:dyDescent="0.2">
      <c r="A15" s="144"/>
      <c r="B15" s="83"/>
      <c r="C15" s="8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297">
        <f t="shared" si="0"/>
        <v>0</v>
      </c>
      <c r="Q15" s="298">
        <f t="shared" si="1"/>
        <v>0</v>
      </c>
      <c r="R15" s="299">
        <f t="shared" si="2"/>
        <v>0</v>
      </c>
      <c r="S15" s="299">
        <f t="shared" si="3"/>
        <v>0</v>
      </c>
      <c r="T15" s="300">
        <f t="shared" si="4"/>
        <v>0</v>
      </c>
    </row>
    <row r="16" spans="1:20" ht="21.75" customHeight="1" x14ac:dyDescent="0.2">
      <c r="A16" s="144"/>
      <c r="B16" s="83"/>
      <c r="C16" s="83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97">
        <f t="shared" si="0"/>
        <v>0</v>
      </c>
      <c r="Q16" s="298">
        <f t="shared" si="1"/>
        <v>0</v>
      </c>
      <c r="R16" s="299">
        <f t="shared" si="2"/>
        <v>0</v>
      </c>
      <c r="S16" s="299">
        <f t="shared" si="3"/>
        <v>0</v>
      </c>
      <c r="T16" s="300">
        <f t="shared" si="4"/>
        <v>0</v>
      </c>
    </row>
    <row r="17" spans="1:20" ht="21.75" customHeight="1" x14ac:dyDescent="0.2">
      <c r="A17" s="144"/>
      <c r="B17" s="83"/>
      <c r="C17" s="8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97">
        <f t="shared" si="0"/>
        <v>0</v>
      </c>
      <c r="Q17" s="298">
        <f t="shared" si="1"/>
        <v>0</v>
      </c>
      <c r="R17" s="299">
        <f t="shared" si="2"/>
        <v>0</v>
      </c>
      <c r="S17" s="299">
        <f t="shared" si="3"/>
        <v>0</v>
      </c>
      <c r="T17" s="300">
        <f t="shared" si="4"/>
        <v>0</v>
      </c>
    </row>
    <row r="18" spans="1:20" ht="21.75" customHeight="1" x14ac:dyDescent="0.2">
      <c r="A18" s="144"/>
      <c r="B18" s="83"/>
      <c r="C18" s="8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97">
        <f t="shared" si="0"/>
        <v>0</v>
      </c>
      <c r="Q18" s="298">
        <f t="shared" si="1"/>
        <v>0</v>
      </c>
      <c r="R18" s="299">
        <f t="shared" si="2"/>
        <v>0</v>
      </c>
      <c r="S18" s="299">
        <f t="shared" si="3"/>
        <v>0</v>
      </c>
      <c r="T18" s="300">
        <f t="shared" si="4"/>
        <v>0</v>
      </c>
    </row>
    <row r="19" spans="1:20" ht="21.75" customHeight="1" thickBot="1" x14ac:dyDescent="0.25">
      <c r="A19" s="144"/>
      <c r="B19" s="83"/>
      <c r="C19" s="83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97">
        <f t="shared" si="0"/>
        <v>0</v>
      </c>
      <c r="Q19" s="298">
        <f t="shared" si="1"/>
        <v>0</v>
      </c>
      <c r="R19" s="299">
        <f t="shared" si="2"/>
        <v>0</v>
      </c>
      <c r="S19" s="299">
        <f t="shared" si="3"/>
        <v>0</v>
      </c>
      <c r="T19" s="300">
        <f t="shared" si="4"/>
        <v>0</v>
      </c>
    </row>
    <row r="20" spans="1:20" s="114" customFormat="1" ht="26.25" customHeight="1" thickBot="1" x14ac:dyDescent="0.25">
      <c r="A20" s="291" t="s">
        <v>30</v>
      </c>
      <c r="B20" s="292"/>
      <c r="C20" s="293"/>
      <c r="D20" s="294">
        <f t="shared" ref="D20:T20" si="5">SUM(D9:D19)</f>
        <v>0</v>
      </c>
      <c r="E20" s="294">
        <f t="shared" si="5"/>
        <v>0</v>
      </c>
      <c r="F20" s="294">
        <f t="shared" si="5"/>
        <v>0</v>
      </c>
      <c r="G20" s="294">
        <f t="shared" si="5"/>
        <v>0</v>
      </c>
      <c r="H20" s="294">
        <f t="shared" si="5"/>
        <v>0</v>
      </c>
      <c r="I20" s="294">
        <f t="shared" si="5"/>
        <v>0</v>
      </c>
      <c r="J20" s="294">
        <f t="shared" si="5"/>
        <v>0</v>
      </c>
      <c r="K20" s="294">
        <f t="shared" si="5"/>
        <v>0</v>
      </c>
      <c r="L20" s="294">
        <f t="shared" si="5"/>
        <v>0</v>
      </c>
      <c r="M20" s="294">
        <f t="shared" si="5"/>
        <v>0</v>
      </c>
      <c r="N20" s="294">
        <f t="shared" si="5"/>
        <v>0</v>
      </c>
      <c r="O20" s="295">
        <f t="shared" si="5"/>
        <v>0</v>
      </c>
      <c r="P20" s="296">
        <f t="shared" si="5"/>
        <v>0</v>
      </c>
      <c r="Q20" s="301">
        <f t="shared" si="5"/>
        <v>0</v>
      </c>
      <c r="R20" s="302">
        <f t="shared" si="5"/>
        <v>0</v>
      </c>
      <c r="S20" s="302">
        <f t="shared" si="5"/>
        <v>0</v>
      </c>
      <c r="T20" s="303">
        <f t="shared" si="5"/>
        <v>0</v>
      </c>
    </row>
  </sheetData>
  <sheetProtection password="F499" sheet="1" objects="1" scenarios="1" formatCells="0" formatColumns="0" formatRows="0"/>
  <mergeCells count="8">
    <mergeCell ref="A1:C1"/>
    <mergeCell ref="B2:C2"/>
    <mergeCell ref="Q6:T6"/>
    <mergeCell ref="A7:A8"/>
    <mergeCell ref="B7:B8"/>
    <mergeCell ref="C7:C8"/>
    <mergeCell ref="Q8:T8"/>
    <mergeCell ref="D8:P8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30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zoomScale="80" zoomScaleNormal="80" workbookViewId="0"/>
  </sheetViews>
  <sheetFormatPr baseColWidth="10" defaultRowHeight="12.75" x14ac:dyDescent="0.2"/>
  <cols>
    <col min="1" max="1" width="40" customWidth="1"/>
    <col min="2" max="2" width="14.42578125" customWidth="1"/>
    <col min="3" max="6" width="18.7109375" customWidth="1"/>
  </cols>
  <sheetData>
    <row r="1" spans="1:6" ht="13.5" thickBot="1" x14ac:dyDescent="0.25"/>
    <row r="2" spans="1:6" ht="101.25" customHeight="1" thickBot="1" x14ac:dyDescent="0.25">
      <c r="A2" s="560" t="s">
        <v>90</v>
      </c>
      <c r="B2" s="561"/>
      <c r="C2" s="561"/>
      <c r="D2" s="561"/>
      <c r="E2" s="561"/>
      <c r="F2" s="562"/>
    </row>
    <row r="3" spans="1:6" ht="21.75" customHeight="1" thickBot="1" x14ac:dyDescent="0.25">
      <c r="A3" s="19" t="s">
        <v>44</v>
      </c>
      <c r="B3" s="542"/>
      <c r="C3" s="572"/>
      <c r="D3" s="572"/>
      <c r="E3" s="572"/>
      <c r="F3" s="573"/>
    </row>
    <row r="4" spans="1:6" ht="108" customHeight="1" thickBot="1" x14ac:dyDescent="0.25">
      <c r="A4" s="557" t="s">
        <v>169</v>
      </c>
      <c r="B4" s="558"/>
      <c r="C4" s="558"/>
      <c r="D4" s="558"/>
      <c r="E4" s="558"/>
      <c r="F4" s="559"/>
    </row>
    <row r="6" spans="1:6" ht="25.5" customHeight="1" x14ac:dyDescent="0.2">
      <c r="A6" s="565" t="s">
        <v>91</v>
      </c>
      <c r="B6" s="547" t="s">
        <v>122</v>
      </c>
      <c r="C6" s="555" t="s">
        <v>92</v>
      </c>
      <c r="D6" s="556"/>
      <c r="E6" s="563" t="s">
        <v>39</v>
      </c>
      <c r="F6" s="564"/>
    </row>
    <row r="7" spans="1:6" s="88" customFormat="1" ht="20.25" customHeight="1" x14ac:dyDescent="0.2">
      <c r="A7" s="545"/>
      <c r="B7" s="566"/>
      <c r="C7" s="304" t="s">
        <v>23</v>
      </c>
      <c r="D7" s="305" t="s">
        <v>121</v>
      </c>
      <c r="E7" s="304" t="s">
        <v>23</v>
      </c>
      <c r="F7" s="306" t="s">
        <v>121</v>
      </c>
    </row>
    <row r="8" spans="1:6" ht="26.25" thickBot="1" x14ac:dyDescent="0.25">
      <c r="A8" s="307" t="s">
        <v>93</v>
      </c>
      <c r="B8" s="308">
        <v>0.1</v>
      </c>
      <c r="C8" s="343"/>
      <c r="D8" s="343"/>
      <c r="E8" s="322">
        <f t="shared" ref="E8:E15" si="0">C8*B8</f>
        <v>0</v>
      </c>
      <c r="F8" s="322">
        <f>B8*D8</f>
        <v>0</v>
      </c>
    </row>
    <row r="9" spans="1:6" ht="21" customHeight="1" x14ac:dyDescent="0.2">
      <c r="A9" s="309" t="s">
        <v>94</v>
      </c>
      <c r="B9" s="310">
        <v>1.55</v>
      </c>
      <c r="C9" s="344"/>
      <c r="D9" s="344"/>
      <c r="E9" s="323">
        <f t="shared" si="0"/>
        <v>0</v>
      </c>
      <c r="F9" s="323">
        <f t="shared" ref="F9:F20" si="1">B9*D9</f>
        <v>0</v>
      </c>
    </row>
    <row r="10" spans="1:6" ht="21" customHeight="1" x14ac:dyDescent="0.2">
      <c r="A10" s="311" t="s">
        <v>120</v>
      </c>
      <c r="B10" s="312">
        <v>1.55</v>
      </c>
      <c r="C10" s="345"/>
      <c r="D10" s="345"/>
      <c r="E10" s="323">
        <f t="shared" si="0"/>
        <v>0</v>
      </c>
      <c r="F10" s="323">
        <f t="shared" si="1"/>
        <v>0</v>
      </c>
    </row>
    <row r="11" spans="1:6" ht="21" customHeight="1" thickBot="1" x14ac:dyDescent="0.25">
      <c r="A11" s="307" t="s">
        <v>95</v>
      </c>
      <c r="B11" s="308">
        <v>1.55</v>
      </c>
      <c r="C11" s="346"/>
      <c r="D11" s="346"/>
      <c r="E11" s="322">
        <f t="shared" si="0"/>
        <v>0</v>
      </c>
      <c r="F11" s="322">
        <f t="shared" si="1"/>
        <v>0</v>
      </c>
    </row>
    <row r="12" spans="1:6" ht="21" customHeight="1" x14ac:dyDescent="0.2">
      <c r="A12" s="309" t="s">
        <v>96</v>
      </c>
      <c r="B12" s="310">
        <v>0.6</v>
      </c>
      <c r="C12" s="344"/>
      <c r="D12" s="344"/>
      <c r="E12" s="323">
        <f t="shared" si="0"/>
        <v>0</v>
      </c>
      <c r="F12" s="323">
        <f t="shared" si="1"/>
        <v>0</v>
      </c>
    </row>
    <row r="13" spans="1:6" ht="21" customHeight="1" x14ac:dyDescent="0.2">
      <c r="A13" s="313" t="s">
        <v>97</v>
      </c>
      <c r="B13" s="310">
        <v>0.6</v>
      </c>
      <c r="C13" s="347"/>
      <c r="D13" s="347"/>
      <c r="E13" s="323">
        <f t="shared" si="0"/>
        <v>0</v>
      </c>
      <c r="F13" s="323">
        <f t="shared" si="1"/>
        <v>0</v>
      </c>
    </row>
    <row r="14" spans="1:6" ht="21" customHeight="1" x14ac:dyDescent="0.2">
      <c r="A14" s="313" t="s">
        <v>98</v>
      </c>
      <c r="B14" s="310">
        <v>0.6</v>
      </c>
      <c r="C14" s="347"/>
      <c r="D14" s="347"/>
      <c r="E14" s="323">
        <f t="shared" si="0"/>
        <v>0</v>
      </c>
      <c r="F14" s="323">
        <f t="shared" si="1"/>
        <v>0</v>
      </c>
    </row>
    <row r="15" spans="1:6" ht="21" customHeight="1" thickBot="1" x14ac:dyDescent="0.25">
      <c r="A15" s="314" t="s">
        <v>99</v>
      </c>
      <c r="B15" s="308">
        <v>0.6</v>
      </c>
      <c r="C15" s="348"/>
      <c r="D15" s="348"/>
      <c r="E15" s="322">
        <f t="shared" si="0"/>
        <v>0</v>
      </c>
      <c r="F15" s="322">
        <f t="shared" si="1"/>
        <v>0</v>
      </c>
    </row>
    <row r="16" spans="1:6" ht="25.5" x14ac:dyDescent="0.2">
      <c r="A16" s="309" t="s">
        <v>100</v>
      </c>
      <c r="B16" s="315"/>
      <c r="C16" s="349"/>
      <c r="D16" s="349"/>
      <c r="E16" s="467">
        <f>SUM(E17:E20)</f>
        <v>0</v>
      </c>
      <c r="F16" s="467">
        <f>SUM(F17:F20)</f>
        <v>0</v>
      </c>
    </row>
    <row r="17" spans="1:14" ht="21" customHeight="1" x14ac:dyDescent="0.2">
      <c r="A17" s="316" t="s">
        <v>101</v>
      </c>
      <c r="B17" s="317">
        <v>0.3</v>
      </c>
      <c r="C17" s="347"/>
      <c r="D17" s="347"/>
      <c r="E17" s="323">
        <f>C17*B17</f>
        <v>0</v>
      </c>
      <c r="F17" s="323">
        <f t="shared" si="1"/>
        <v>0</v>
      </c>
    </row>
    <row r="18" spans="1:14" ht="21" customHeight="1" x14ac:dyDescent="0.2">
      <c r="A18" s="316" t="s">
        <v>102</v>
      </c>
      <c r="B18" s="317">
        <v>0.3</v>
      </c>
      <c r="C18" s="347"/>
      <c r="D18" s="347"/>
      <c r="E18" s="324">
        <f>C18*B18</f>
        <v>0</v>
      </c>
      <c r="F18" s="324">
        <f t="shared" si="1"/>
        <v>0</v>
      </c>
    </row>
    <row r="19" spans="1:14" ht="21" customHeight="1" x14ac:dyDescent="0.2">
      <c r="A19" s="316" t="s">
        <v>103</v>
      </c>
      <c r="B19" s="317">
        <v>0.3</v>
      </c>
      <c r="C19" s="347"/>
      <c r="D19" s="347"/>
      <c r="E19" s="324">
        <f>C19*B19</f>
        <v>0</v>
      </c>
      <c r="F19" s="324">
        <f t="shared" si="1"/>
        <v>0</v>
      </c>
    </row>
    <row r="20" spans="1:14" ht="21" customHeight="1" thickBot="1" x14ac:dyDescent="0.25">
      <c r="A20" s="318" t="s">
        <v>104</v>
      </c>
      <c r="B20" s="319">
        <v>0.3</v>
      </c>
      <c r="C20" s="347"/>
      <c r="D20" s="348"/>
      <c r="E20" s="322">
        <f>C20*B20</f>
        <v>0</v>
      </c>
      <c r="F20" s="322">
        <f t="shared" si="1"/>
        <v>0</v>
      </c>
    </row>
    <row r="21" spans="1:14" ht="21.75" customHeight="1" thickBot="1" x14ac:dyDescent="0.25">
      <c r="A21" s="320" t="s">
        <v>105</v>
      </c>
      <c r="B21" s="321"/>
      <c r="C21" s="327"/>
      <c r="D21" s="327"/>
      <c r="E21" s="325">
        <f>SUM(E8:E16)</f>
        <v>0</v>
      </c>
      <c r="F21" s="326">
        <f>SUM(F8:F16)</f>
        <v>0</v>
      </c>
    </row>
    <row r="22" spans="1:14" ht="12.75" customHeight="1" x14ac:dyDescent="0.2">
      <c r="A22" s="87"/>
      <c r="B22" s="88"/>
      <c r="C22" s="88"/>
      <c r="D22" s="89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3.5" thickBot="1" x14ac:dyDescent="0.25">
      <c r="A23" s="90"/>
      <c r="B23" s="91"/>
      <c r="C23" s="91"/>
      <c r="D23" s="91"/>
      <c r="E23" s="92"/>
      <c r="F23" s="92"/>
      <c r="G23" s="92"/>
      <c r="H23" s="92"/>
      <c r="I23" s="92"/>
      <c r="J23" s="92"/>
      <c r="K23" s="92"/>
      <c r="L23" s="92"/>
    </row>
    <row r="24" spans="1:14" ht="76.5" customHeight="1" thickBot="1" x14ac:dyDescent="0.25">
      <c r="A24" s="569" t="s">
        <v>170</v>
      </c>
      <c r="B24" s="570"/>
      <c r="C24" s="570"/>
      <c r="D24" s="570"/>
      <c r="E24" s="571"/>
      <c r="F24" s="92"/>
      <c r="G24" s="92"/>
      <c r="H24" s="92"/>
      <c r="I24" s="92"/>
      <c r="J24" s="92"/>
      <c r="K24" s="92"/>
      <c r="L24" s="92"/>
    </row>
    <row r="25" spans="1:14" ht="27" customHeight="1" x14ac:dyDescent="0.2">
      <c r="A25" s="328"/>
      <c r="B25" s="329"/>
      <c r="C25" s="330"/>
      <c r="D25" s="567" t="s">
        <v>39</v>
      </c>
      <c r="E25" s="568"/>
      <c r="F25" s="92"/>
      <c r="G25" s="92"/>
      <c r="H25" s="92"/>
      <c r="I25" s="92"/>
      <c r="J25" s="92"/>
      <c r="K25" s="92"/>
      <c r="L25" s="92"/>
    </row>
    <row r="26" spans="1:14" ht="27" customHeight="1" x14ac:dyDescent="0.2">
      <c r="A26" s="464"/>
      <c r="B26" s="465"/>
      <c r="C26" s="466"/>
      <c r="D26" s="304" t="s">
        <v>23</v>
      </c>
      <c r="E26" s="331" t="s">
        <v>121</v>
      </c>
      <c r="F26" s="92"/>
      <c r="G26" s="92"/>
      <c r="H26" s="92"/>
      <c r="I26" s="92"/>
      <c r="J26" s="92"/>
      <c r="K26" s="92"/>
      <c r="L26" s="92"/>
    </row>
    <row r="27" spans="1:14" ht="27" customHeight="1" thickBot="1" x14ac:dyDescent="0.25">
      <c r="A27" s="552" t="s">
        <v>106</v>
      </c>
      <c r="B27" s="553"/>
      <c r="C27" s="554"/>
      <c r="D27" s="84"/>
      <c r="E27" s="86"/>
      <c r="F27" s="93"/>
      <c r="G27" s="93"/>
      <c r="H27" s="93"/>
      <c r="I27" s="93"/>
      <c r="J27" s="93"/>
      <c r="K27" s="93"/>
      <c r="L27" s="93"/>
    </row>
    <row r="28" spans="1:14" x14ac:dyDescent="0.2">
      <c r="E28" s="93"/>
      <c r="F28" s="93"/>
      <c r="G28" s="93"/>
      <c r="H28" s="93"/>
      <c r="I28" s="93"/>
      <c r="J28" s="93"/>
      <c r="K28" s="93"/>
      <c r="L28" s="93"/>
    </row>
  </sheetData>
  <sheetProtection algorithmName="SHA-512" hashValue="+hv42k2tOyIfsV7YxljdEIPf93LcK5Qb91EWEv/l/NFSDQM0OT+/GCLelTwkj1soxkcqu93s1BO8CSZqnp4IsA==" saltValue="H0mG8gWjG0j412ffWi1vLA==" spinCount="100000" sheet="1" formatCells="0" formatColumns="0" formatRows="0"/>
  <mergeCells count="10">
    <mergeCell ref="A27:C27"/>
    <mergeCell ref="C6:D6"/>
    <mergeCell ref="A4:F4"/>
    <mergeCell ref="A2:F2"/>
    <mergeCell ref="E6:F6"/>
    <mergeCell ref="A6:A7"/>
    <mergeCell ref="B6:B7"/>
    <mergeCell ref="D25:E25"/>
    <mergeCell ref="A24:E24"/>
    <mergeCell ref="B3:F3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68" orientation="portrait" r:id="rId1"/>
  <headerFooter scaleWithDoc="0">
    <oddHeader>&amp;C&amp;"Arial,Fett"&amp;12Antrag Verkehrsunternehmen auf Gewährung von Leistungen 
gemäß RL Corona-Billigkeitsleistungen ÖPNV
des SMWA vom 21.07.2022</oddHeader>
    <oddFooter>&amp;CSeite &amp;P von &amp;N&amp;R&amp;K01+044Formularstand: 29.11.2023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9"/>
  <sheetViews>
    <sheetView workbookViewId="0">
      <pane ySplit="5" topLeftCell="A6" activePane="bottomLeft" state="frozen"/>
      <selection activeCell="P1" sqref="P1:U1048576"/>
      <selection pane="bottomLeft" activeCell="A6" sqref="A6"/>
    </sheetView>
  </sheetViews>
  <sheetFormatPr baseColWidth="10" defaultColWidth="11.42578125" defaultRowHeight="12.75" x14ac:dyDescent="0.2"/>
  <cols>
    <col min="1" max="1" width="45.42578125" style="9" customWidth="1"/>
    <col min="2" max="6" width="20.7109375" style="9" customWidth="1"/>
    <col min="7" max="7" width="14.140625" style="9" customWidth="1"/>
    <col min="8" max="16384" width="11.42578125" style="9"/>
  </cols>
  <sheetData>
    <row r="1" spans="1:9" ht="60.75" customHeight="1" thickBot="1" x14ac:dyDescent="0.25">
      <c r="A1" s="560" t="s">
        <v>109</v>
      </c>
      <c r="B1" s="561"/>
      <c r="C1" s="561"/>
      <c r="D1" s="561"/>
      <c r="E1" s="561"/>
      <c r="F1" s="562"/>
    </row>
    <row r="2" spans="1:9" s="11" customFormat="1" ht="20.25" customHeight="1" thickBot="1" x14ac:dyDescent="0.25">
      <c r="A2" s="17" t="s">
        <v>44</v>
      </c>
      <c r="B2" s="542"/>
      <c r="C2" s="536"/>
      <c r="D2" s="536"/>
      <c r="E2" s="536"/>
      <c r="F2" s="577"/>
      <c r="G2" s="9"/>
      <c r="H2" s="9"/>
      <c r="I2" s="9"/>
    </row>
    <row r="3" spans="1:9" s="11" customFormat="1" ht="20.25" customHeight="1" thickBot="1" x14ac:dyDescent="0.25">
      <c r="A3" s="113"/>
      <c r="B3" s="112"/>
      <c r="C3" s="9"/>
      <c r="D3" s="9"/>
      <c r="E3" s="9"/>
      <c r="F3" s="9"/>
      <c r="G3" s="9"/>
      <c r="H3" s="9"/>
      <c r="I3" s="9"/>
    </row>
    <row r="4" spans="1:9" ht="21" customHeight="1" thickBot="1" x14ac:dyDescent="0.25">
      <c r="A4"/>
      <c r="B4" s="574" t="s">
        <v>139</v>
      </c>
      <c r="C4" s="575"/>
      <c r="D4" s="575"/>
      <c r="E4" s="575"/>
      <c r="F4" s="576"/>
    </row>
    <row r="5" spans="1:9" ht="30.75" thickBot="1" x14ac:dyDescent="0.25">
      <c r="A5" s="334" t="s">
        <v>34</v>
      </c>
      <c r="B5" s="335" t="s">
        <v>107</v>
      </c>
      <c r="C5" s="336" t="s">
        <v>108</v>
      </c>
      <c r="D5" s="336" t="s">
        <v>115</v>
      </c>
      <c r="E5" s="336" t="s">
        <v>116</v>
      </c>
      <c r="F5" s="337" t="s">
        <v>140</v>
      </c>
    </row>
    <row r="6" spans="1:9" ht="21.75" customHeight="1" x14ac:dyDescent="0.2">
      <c r="A6" s="20"/>
      <c r="B6" s="332"/>
      <c r="C6" s="333"/>
      <c r="D6" s="333"/>
      <c r="E6" s="333"/>
      <c r="F6" s="342">
        <f>SUM(B6:E6)</f>
        <v>0</v>
      </c>
    </row>
    <row r="7" spans="1:9" ht="21.75" customHeight="1" x14ac:dyDescent="0.2">
      <c r="A7" s="20"/>
      <c r="B7" s="332"/>
      <c r="C7" s="333"/>
      <c r="D7" s="333"/>
      <c r="E7" s="333"/>
      <c r="F7" s="342">
        <f t="shared" ref="F7:F21" si="0">SUM(B7:E7)</f>
        <v>0</v>
      </c>
    </row>
    <row r="8" spans="1:9" ht="21.75" customHeight="1" x14ac:dyDescent="0.2">
      <c r="A8" s="20"/>
      <c r="B8" s="332"/>
      <c r="C8" s="333"/>
      <c r="D8" s="333"/>
      <c r="E8" s="333"/>
      <c r="F8" s="342">
        <f t="shared" si="0"/>
        <v>0</v>
      </c>
    </row>
    <row r="9" spans="1:9" ht="21.75" customHeight="1" x14ac:dyDescent="0.2">
      <c r="A9" s="20"/>
      <c r="B9" s="332"/>
      <c r="C9" s="333"/>
      <c r="D9" s="333"/>
      <c r="E9" s="333"/>
      <c r="F9" s="342">
        <f t="shared" si="0"/>
        <v>0</v>
      </c>
    </row>
    <row r="10" spans="1:9" ht="21.75" customHeight="1" x14ac:dyDescent="0.2">
      <c r="A10" s="20"/>
      <c r="B10" s="332"/>
      <c r="C10" s="333"/>
      <c r="D10" s="333"/>
      <c r="E10" s="333"/>
      <c r="F10" s="342">
        <f t="shared" si="0"/>
        <v>0</v>
      </c>
    </row>
    <row r="11" spans="1:9" ht="21.75" customHeight="1" x14ac:dyDescent="0.2">
      <c r="A11" s="20"/>
      <c r="B11" s="332"/>
      <c r="C11" s="333"/>
      <c r="D11" s="333"/>
      <c r="E11" s="333"/>
      <c r="F11" s="342">
        <f t="shared" si="0"/>
        <v>0</v>
      </c>
    </row>
    <row r="12" spans="1:9" ht="21.75" customHeight="1" x14ac:dyDescent="0.2">
      <c r="A12" s="20"/>
      <c r="B12" s="332"/>
      <c r="C12" s="333"/>
      <c r="D12" s="333"/>
      <c r="E12" s="333"/>
      <c r="F12" s="342">
        <f t="shared" si="0"/>
        <v>0</v>
      </c>
    </row>
    <row r="13" spans="1:9" ht="21.75" customHeight="1" x14ac:dyDescent="0.2">
      <c r="A13" s="20"/>
      <c r="B13" s="332"/>
      <c r="C13" s="333"/>
      <c r="D13" s="333"/>
      <c r="E13" s="333"/>
      <c r="F13" s="342">
        <f t="shared" si="0"/>
        <v>0</v>
      </c>
    </row>
    <row r="14" spans="1:9" ht="21.75" customHeight="1" x14ac:dyDescent="0.2">
      <c r="A14" s="20"/>
      <c r="B14" s="332"/>
      <c r="C14" s="333"/>
      <c r="D14" s="333"/>
      <c r="E14" s="333"/>
      <c r="F14" s="342">
        <f t="shared" si="0"/>
        <v>0</v>
      </c>
    </row>
    <row r="15" spans="1:9" ht="21.75" customHeight="1" x14ac:dyDescent="0.2">
      <c r="A15" s="20"/>
      <c r="B15" s="332"/>
      <c r="C15" s="333"/>
      <c r="D15" s="333"/>
      <c r="E15" s="333"/>
      <c r="F15" s="342">
        <f t="shared" si="0"/>
        <v>0</v>
      </c>
    </row>
    <row r="16" spans="1:9" ht="21.75" customHeight="1" x14ac:dyDescent="0.2">
      <c r="A16" s="20"/>
      <c r="B16" s="332"/>
      <c r="C16" s="333"/>
      <c r="D16" s="333"/>
      <c r="E16" s="333"/>
      <c r="F16" s="342">
        <f t="shared" si="0"/>
        <v>0</v>
      </c>
    </row>
    <row r="17" spans="1:6" ht="21.75" customHeight="1" x14ac:dyDescent="0.2">
      <c r="A17" s="20"/>
      <c r="B17" s="332"/>
      <c r="C17" s="333"/>
      <c r="D17" s="333"/>
      <c r="E17" s="333"/>
      <c r="F17" s="342">
        <f t="shared" si="0"/>
        <v>0</v>
      </c>
    </row>
    <row r="18" spans="1:6" ht="21.75" customHeight="1" x14ac:dyDescent="0.2">
      <c r="A18" s="20"/>
      <c r="B18" s="332"/>
      <c r="C18" s="333"/>
      <c r="D18" s="333"/>
      <c r="E18" s="333"/>
      <c r="F18" s="342">
        <f t="shared" si="0"/>
        <v>0</v>
      </c>
    </row>
    <row r="19" spans="1:6" ht="21.75" customHeight="1" x14ac:dyDescent="0.2">
      <c r="A19" s="20"/>
      <c r="B19" s="332"/>
      <c r="C19" s="333"/>
      <c r="D19" s="333"/>
      <c r="E19" s="333"/>
      <c r="F19" s="342">
        <f t="shared" si="0"/>
        <v>0</v>
      </c>
    </row>
    <row r="20" spans="1:6" ht="21.75" customHeight="1" x14ac:dyDescent="0.2">
      <c r="A20" s="20"/>
      <c r="B20" s="332"/>
      <c r="C20" s="333"/>
      <c r="D20" s="333"/>
      <c r="E20" s="333"/>
      <c r="F20" s="342">
        <f t="shared" si="0"/>
        <v>0</v>
      </c>
    </row>
    <row r="21" spans="1:6" ht="21.75" customHeight="1" thickBot="1" x14ac:dyDescent="0.25">
      <c r="A21" s="20"/>
      <c r="B21" s="332"/>
      <c r="C21" s="333"/>
      <c r="D21" s="333"/>
      <c r="E21" s="333"/>
      <c r="F21" s="342">
        <f t="shared" si="0"/>
        <v>0</v>
      </c>
    </row>
    <row r="22" spans="1:6" ht="25.5" customHeight="1" thickBot="1" x14ac:dyDescent="0.25">
      <c r="A22" s="334" t="s">
        <v>30</v>
      </c>
      <c r="B22" s="338">
        <f>SUM(B6:B21)</f>
        <v>0</v>
      </c>
      <c r="C22" s="339">
        <f t="shared" ref="C22:D22" si="1">SUM(C6:C21)</f>
        <v>0</v>
      </c>
      <c r="D22" s="339">
        <f t="shared" si="1"/>
        <v>0</v>
      </c>
      <c r="E22" s="341">
        <f>SUM(E6:E21)</f>
        <v>0</v>
      </c>
      <c r="F22" s="340">
        <f>SUM(F6:F21)</f>
        <v>0</v>
      </c>
    </row>
    <row r="23" spans="1:6" x14ac:dyDescent="0.2">
      <c r="B23" s="10"/>
    </row>
    <row r="24" spans="1:6" x14ac:dyDescent="0.2">
      <c r="B24" s="10"/>
    </row>
    <row r="25" spans="1:6" x14ac:dyDescent="0.2">
      <c r="B25" s="10"/>
    </row>
    <row r="26" spans="1:6" x14ac:dyDescent="0.2">
      <c r="B26" s="10"/>
    </row>
    <row r="27" spans="1:6" x14ac:dyDescent="0.2">
      <c r="B27" s="10"/>
    </row>
    <row r="28" spans="1:6" x14ac:dyDescent="0.2">
      <c r="B28" s="10"/>
    </row>
    <row r="29" spans="1:6" x14ac:dyDescent="0.2">
      <c r="B29" s="10"/>
    </row>
  </sheetData>
  <sheetProtection algorithmName="SHA-512" hashValue="5DNAeSEokceURqnA2Gd+9q3lirYu+zU0moqrF9BnBOTYFP+YIcQb00mgYXOp8os7Org2TP/xCEDkLxx9iWgAeQ==" saltValue="c1IEyGxyYH6whiFk+XPhTQ==" spinCount="100000" sheet="1" formatCells="0" formatColumns="0" formatRows="0"/>
  <mergeCells count="3">
    <mergeCell ref="B4:F4"/>
    <mergeCell ref="A1:F1"/>
    <mergeCell ref="B2:F2"/>
  </mergeCells>
  <printOptions horizontalCentered="1"/>
  <pageMargins left="0.70866141732283472" right="0.70866141732283472" top="0.98425196850393704" bottom="0.78740157480314965" header="0.31496062992125984" footer="0.31496062992125984"/>
  <pageSetup paperSize="9" scale="89" fitToHeight="0" orientation="landscape" r:id="rId1"/>
  <headerFooter scaleWithDoc="0">
    <oddHeader>&amp;C&amp;"Arial,Fett"Antrag Verkehrsunternehmen auf Gewährung von Leistungen 
gemäß RL Corona-Billigkeitsleistungen ÖPNV
des SMWA vom 21.07.2022</oddHeader>
    <oddFooter>&amp;CSeite &amp;P von &amp;N&amp;RFormularstand: 29.11.2023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Anlage1</vt:lpstr>
      <vt:lpstr>Anl1.1.1_Einnahmen_Verbundtarif</vt:lpstr>
      <vt:lpstr>Anl1.1.2_Einnahmen_EVU_Tarif</vt:lpstr>
      <vt:lpstr>Anl1.1.3_Einnahmen_Haustarif</vt:lpstr>
      <vt:lpstr>Anl1.1.4_Einnahmen_sonstige</vt:lpstr>
      <vt:lpstr>Anl1.3_allgVorschrift</vt:lpstr>
      <vt:lpstr>Anl1.4_Ausgleich_AT</vt:lpstr>
      <vt:lpstr>Anl.1.5-Pauschalen 9-E-Ticket</vt:lpstr>
      <vt:lpstr>Anl1.6_weitErsparnisse</vt:lpstr>
      <vt:lpstr>Anl1.7_BT_VU</vt:lpstr>
      <vt:lpstr>Anlage1!Druckbereich</vt:lpstr>
      <vt:lpstr>Anl1.1.1_Einnahmen_Verbundtarif!Drucktitel</vt:lpstr>
      <vt:lpstr>Anl1.1.2_Einnahmen_EVU_Tarif!Drucktitel</vt:lpstr>
      <vt:lpstr>Anl1.1.3_Einnahmen_Haustarif!Drucktitel</vt:lpstr>
      <vt:lpstr>Anl1.1.4_Einnahmen_sonstige!Drucktitel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Schäfer</dc:creator>
  <cp:lastModifiedBy>vci Michael Schaefer</cp:lastModifiedBy>
  <cp:lastPrinted>2024-01-11T09:41:42Z</cp:lastPrinted>
  <dcterms:created xsi:type="dcterms:W3CDTF">2020-09-10T14:04:04Z</dcterms:created>
  <dcterms:modified xsi:type="dcterms:W3CDTF">2024-01-11T09:41:55Z</dcterms:modified>
</cp:coreProperties>
</file>